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7980" windowHeight="6030" activeTab="1"/>
  </bookViews>
  <sheets>
    <sheet name="A" sheetId="1" r:id="rId1"/>
    <sheet name="B" sheetId="2" r:id="rId2"/>
    <sheet name="C" sheetId="3" r:id="rId3"/>
    <sheet name="D" sheetId="4" r:id="rId4"/>
    <sheet name="E" sheetId="5" r:id="rId5"/>
    <sheet name="F" sheetId="6" r:id="rId6"/>
  </sheets>
  <definedNames/>
  <calcPr fullCalcOnLoad="1"/>
</workbook>
</file>

<file path=xl/sharedStrings.xml><?xml version="1.0" encoding="utf-8"?>
<sst xmlns="http://schemas.openxmlformats.org/spreadsheetml/2006/main" count="103" uniqueCount="35">
  <si>
    <t>PREGUNTA   A</t>
  </si>
  <si>
    <t>PRACTICA 4; 2006-1</t>
  </si>
  <si>
    <t>Nº</t>
  </si>
  <si>
    <t>renta</t>
  </si>
  <si>
    <t>renta neta</t>
  </si>
  <si>
    <t>valor presente</t>
  </si>
  <si>
    <t xml:space="preserve"> </t>
  </si>
  <si>
    <t>panel de datos</t>
  </si>
  <si>
    <t>tasa oportunidad</t>
  </si>
  <si>
    <t>valor de venta</t>
  </si>
  <si>
    <t>inversión</t>
  </si>
  <si>
    <t>VPN  =</t>
  </si>
  <si>
    <t>VPN</t>
  </si>
  <si>
    <t>PREGUNTA   B</t>
  </si>
  <si>
    <t>tasa crec.%</t>
  </si>
  <si>
    <t>verificación de resultados</t>
  </si>
  <si>
    <t>VPN*</t>
  </si>
  <si>
    <t>VPN*  =</t>
  </si>
  <si>
    <t>PREGUNTA   C</t>
  </si>
  <si>
    <t>TIR</t>
  </si>
  <si>
    <t>TIR   =</t>
  </si>
  <si>
    <t>PREGUNTA   D</t>
  </si>
  <si>
    <t>TIRM =</t>
  </si>
  <si>
    <t>TIRM</t>
  </si>
  <si>
    <t>PREGUNTA   E</t>
  </si>
  <si>
    <t>Nº periodo</t>
  </si>
  <si>
    <t>cuota</t>
  </si>
  <si>
    <t>interés</t>
  </si>
  <si>
    <t>amortización</t>
  </si>
  <si>
    <t>saldo</t>
  </si>
  <si>
    <t>panel datos</t>
  </si>
  <si>
    <t>tasa interés</t>
  </si>
  <si>
    <t>préstamo</t>
  </si>
  <si>
    <t>Nº cuotas</t>
  </si>
  <si>
    <t>PREGUNTA   F</t>
  </si>
</sst>
</file>

<file path=xl/styles.xml><?xml version="1.0" encoding="utf-8"?>
<styleSheet xmlns="http://schemas.openxmlformats.org/spreadsheetml/2006/main">
  <numFmts count="18">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00"/>
    <numFmt numFmtId="165" formatCode="0.0000"/>
    <numFmt numFmtId="166" formatCode="0.0%"/>
    <numFmt numFmtId="167" formatCode="0.000%"/>
    <numFmt numFmtId="168" formatCode="0.0000%"/>
    <numFmt numFmtId="169" formatCode="0.00000%"/>
    <numFmt numFmtId="170" formatCode="0.0"/>
    <numFmt numFmtId="171" formatCode="&quot;S/.&quot;\ #,##0.000_);[Red]\(&quot;S/.&quot;\ #,##0.000\)"/>
    <numFmt numFmtId="172" formatCode="&quot;S/.&quot;\ #,##0.0000_);[Red]\(&quot;S/.&quot;\ #,##0.0000\)"/>
    <numFmt numFmtId="173" formatCode="&quot;S/.&quot;\ #,##0.0000"/>
  </numFmts>
  <fonts count="2">
    <font>
      <sz val="10"/>
      <name val="Arial"/>
      <family val="0"/>
    </font>
    <font>
      <sz val="8"/>
      <name val="Arial"/>
      <family val="0"/>
    </font>
  </fonts>
  <fills count="4">
    <fill>
      <patternFill/>
    </fill>
    <fill>
      <patternFill patternType="gray125"/>
    </fill>
    <fill>
      <patternFill patternType="solid">
        <fgColor indexed="41"/>
        <bgColor indexed="64"/>
      </patternFill>
    </fill>
    <fill>
      <patternFill patternType="solid">
        <fgColor indexed="10"/>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style="thin"/>
      <top>
        <color indexed="63"/>
      </top>
      <bottom>
        <color indexed="63"/>
      </bottom>
    </border>
    <border>
      <left>
        <color indexed="63"/>
      </left>
      <right style="thin"/>
      <top style="thin"/>
      <bottom style="double"/>
    </border>
    <border>
      <left>
        <color indexed="63"/>
      </left>
      <right style="thin"/>
      <top style="double"/>
      <bottom style="thin"/>
    </border>
    <border>
      <left>
        <color indexed="63"/>
      </left>
      <right>
        <color indexed="63"/>
      </right>
      <top style="double"/>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4" xfId="0" applyBorder="1" applyAlignment="1">
      <alignment horizontal="center"/>
    </xf>
    <xf numFmtId="10" fontId="0" fillId="0" borderId="0" xfId="19" applyNumberFormat="1" applyAlignment="1">
      <alignment horizontal="center"/>
    </xf>
    <xf numFmtId="8" fontId="0" fillId="0" borderId="0" xfId="0" applyNumberFormat="1" applyAlignment="1">
      <alignment/>
    </xf>
    <xf numFmtId="10" fontId="0" fillId="0" borderId="3" xfId="19" applyNumberFormat="1" applyBorder="1" applyAlignment="1">
      <alignment horizontal="center"/>
    </xf>
    <xf numFmtId="4" fontId="0" fillId="0" borderId="3" xfId="0" applyNumberFormat="1" applyBorder="1" applyAlignment="1">
      <alignment horizontal="center"/>
    </xf>
    <xf numFmtId="0" fontId="0" fillId="0" borderId="4" xfId="0" applyBorder="1" applyAlignment="1">
      <alignment/>
    </xf>
    <xf numFmtId="10" fontId="0" fillId="0" borderId="5" xfId="19" applyNumberFormat="1" applyBorder="1" applyAlignment="1">
      <alignment horizontal="center"/>
    </xf>
    <xf numFmtId="4" fontId="0" fillId="0" borderId="0" xfId="0" applyNumberFormat="1" applyAlignment="1">
      <alignment/>
    </xf>
    <xf numFmtId="0" fontId="0" fillId="2" borderId="1" xfId="0" applyFill="1" applyBorder="1" applyAlignment="1">
      <alignment horizontal="center"/>
    </xf>
    <xf numFmtId="0" fontId="0" fillId="2" borderId="6" xfId="0" applyFill="1" applyBorder="1" applyAlignment="1">
      <alignment/>
    </xf>
    <xf numFmtId="0" fontId="0" fillId="2" borderId="4" xfId="0" applyFill="1" applyBorder="1" applyAlignment="1">
      <alignment/>
    </xf>
    <xf numFmtId="0" fontId="0" fillId="2" borderId="7" xfId="0" applyFill="1" applyBorder="1" applyAlignment="1">
      <alignment/>
    </xf>
    <xf numFmtId="0" fontId="0" fillId="2" borderId="8" xfId="0" applyFill="1" applyBorder="1" applyAlignment="1">
      <alignment horizontal="center"/>
    </xf>
    <xf numFmtId="4" fontId="0" fillId="0" borderId="0" xfId="0" applyNumberFormat="1"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0" fontId="0" fillId="0" borderId="0" xfId="0" applyFill="1" applyBorder="1" applyAlignment="1">
      <alignment horizontal="center"/>
    </xf>
    <xf numFmtId="8" fontId="0" fillId="0" borderId="0" xfId="0" applyNumberFormat="1" applyAlignment="1">
      <alignment horizontal="center"/>
    </xf>
    <xf numFmtId="8" fontId="0" fillId="0" borderId="3" xfId="0" applyNumberFormat="1" applyBorder="1" applyAlignment="1">
      <alignment horizontal="center"/>
    </xf>
    <xf numFmtId="173" fontId="0" fillId="0" borderId="0" xfId="0" applyNumberFormat="1" applyAlignment="1">
      <alignment horizontal="center"/>
    </xf>
    <xf numFmtId="0" fontId="0" fillId="2" borderId="0" xfId="0" applyFill="1" applyAlignment="1">
      <alignment horizontal="center"/>
    </xf>
    <xf numFmtId="8" fontId="0" fillId="2" borderId="0" xfId="0" applyNumberFormat="1" applyFill="1" applyAlignment="1">
      <alignment horizontal="center"/>
    </xf>
    <xf numFmtId="2" fontId="0" fillId="2" borderId="9" xfId="0" applyNumberFormat="1" applyFill="1" applyBorder="1" applyAlignment="1">
      <alignment horizontal="center"/>
    </xf>
    <xf numFmtId="8" fontId="0" fillId="0" borderId="0" xfId="0" applyNumberFormat="1" applyFill="1" applyBorder="1" applyAlignment="1">
      <alignment horizontal="center"/>
    </xf>
    <xf numFmtId="173" fontId="0" fillId="0" borderId="0" xfId="0" applyNumberFormat="1" applyFill="1" applyBorder="1" applyAlignment="1">
      <alignment horizontal="center"/>
    </xf>
    <xf numFmtId="0" fontId="0" fillId="0" borderId="0" xfId="0" applyFill="1" applyBorder="1" applyAlignment="1">
      <alignment/>
    </xf>
    <xf numFmtId="4" fontId="0" fillId="2" borderId="0" xfId="0" applyNumberFormat="1" applyFill="1" applyAlignment="1">
      <alignment horizontal="center"/>
    </xf>
    <xf numFmtId="4" fontId="0" fillId="0" borderId="0" xfId="0" applyNumberFormat="1" applyFill="1" applyBorder="1" applyAlignment="1">
      <alignment horizontal="center"/>
    </xf>
    <xf numFmtId="4" fontId="0" fillId="2" borderId="0" xfId="0" applyNumberFormat="1" applyFill="1" applyBorder="1" applyAlignment="1">
      <alignment horizontal="center"/>
    </xf>
    <xf numFmtId="0" fontId="0" fillId="2" borderId="2" xfId="0" applyFill="1" applyBorder="1" applyAlignment="1">
      <alignment horizontal="center"/>
    </xf>
    <xf numFmtId="0" fontId="0" fillId="3" borderId="1" xfId="0" applyFill="1" applyBorder="1" applyAlignment="1">
      <alignment horizontal="center"/>
    </xf>
    <xf numFmtId="169" fontId="0" fillId="3" borderId="3"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47625</xdr:rowOff>
    </xdr:from>
    <xdr:to>
      <xdr:col>6</xdr:col>
      <xdr:colOff>304800</xdr:colOff>
      <xdr:row>18</xdr:row>
      <xdr:rowOff>28575</xdr:rowOff>
    </xdr:to>
    <xdr:sp>
      <xdr:nvSpPr>
        <xdr:cNvPr id="1" name="TextBox 1"/>
        <xdr:cNvSpPr txBox="1">
          <a:spLocks noChangeArrowheads="1"/>
        </xdr:cNvSpPr>
      </xdr:nvSpPr>
      <xdr:spPr>
        <a:xfrm>
          <a:off x="781050" y="695325"/>
          <a:ext cx="4476750" cy="2247900"/>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sz="1000" b="0" i="0" u="none" baseline="0">
              <a:latin typeface="Arial"/>
              <a:ea typeface="Arial"/>
              <a:cs typeface="Arial"/>
            </a:rPr>
            <a:t>A.- Ud. debe evaluar un perfil económico de un negocio con las siguientes características: el negocio tendrá una vida útil de 5 años, y requiere de una inversión  inicial el día de hoy de un valor de S/. 30,000.00. Los ingresos netos esperados serán  mensuales y vencidos. El primer ingreso neto esperado será dentro de un mes y tendría un valor S/. 1200.00.  El perfil considera un valor de venta al final de la vida útil del negocio de S/.5,000.00.      
 Estimar el Valor Presente Neto  teniendo en consideración las siguientes tasas de oportunidad mensuales
      (10 puntos)
(1) 2% ; (2) 2.1% ; (3) 2.2%; (4) 2.3%  (5) 2.4% ; (6) 2.5%, (7) 2.6%; (8) 2.7%; (9)  2.8%; (10) 2.9%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123825</xdr:rowOff>
    </xdr:from>
    <xdr:to>
      <xdr:col>6</xdr:col>
      <xdr:colOff>76200</xdr:colOff>
      <xdr:row>12</xdr:row>
      <xdr:rowOff>95250</xdr:rowOff>
    </xdr:to>
    <xdr:sp>
      <xdr:nvSpPr>
        <xdr:cNvPr id="1" name="TextBox 1"/>
        <xdr:cNvSpPr txBox="1">
          <a:spLocks noChangeArrowheads="1"/>
        </xdr:cNvSpPr>
      </xdr:nvSpPr>
      <xdr:spPr>
        <a:xfrm>
          <a:off x="771525" y="771525"/>
          <a:ext cx="4114800" cy="12668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De acuerdo a la pregunta “A”, estimar el Valor Presente Neto asumiendo que la tasa de oportunidad es del 2% mensual y que las rentas aumentan a las siguientes tasas porcentuales
       (10 puntos)
1) 2% ; 2) 2.1% ; 3)2.2%; 4) 2.3% ;5) 2.4% ; 6) 2.5%, 7) 2.6%; 8) 2.7%; 9)  2.8%; 10) 2.9%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6</xdr:col>
      <xdr:colOff>133350</xdr:colOff>
      <xdr:row>10</xdr:row>
      <xdr:rowOff>114300</xdr:rowOff>
    </xdr:to>
    <xdr:sp>
      <xdr:nvSpPr>
        <xdr:cNvPr id="1" name="TextBox 1"/>
        <xdr:cNvSpPr txBox="1">
          <a:spLocks noChangeArrowheads="1"/>
        </xdr:cNvSpPr>
      </xdr:nvSpPr>
      <xdr:spPr>
        <a:xfrm>
          <a:off x="790575" y="733425"/>
          <a:ext cx="4295775" cy="1000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De acuerdo a la pregunta “A”, estimar la Tasa Interna de Retorno asumiendo los siguientes valores de venta final en nuevos soles
      (10 puntos) 
1) 1,000; 2) 2,000; 3) 3,000; 4) 4,000; 5) 5,000; 6) 6,000; 7) 7,000; 8) 8,000; 9) 9,000; 10) 10,000 
   **RESPUESTA CON 5 DECIMALES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4</xdr:row>
      <xdr:rowOff>85725</xdr:rowOff>
    </xdr:from>
    <xdr:to>
      <xdr:col>6</xdr:col>
      <xdr:colOff>57150</xdr:colOff>
      <xdr:row>15</xdr:row>
      <xdr:rowOff>47625</xdr:rowOff>
    </xdr:to>
    <xdr:sp>
      <xdr:nvSpPr>
        <xdr:cNvPr id="1" name="TextBox 1"/>
        <xdr:cNvSpPr txBox="1">
          <a:spLocks noChangeArrowheads="1"/>
        </xdr:cNvSpPr>
      </xdr:nvSpPr>
      <xdr:spPr>
        <a:xfrm>
          <a:off x="1352550" y="733425"/>
          <a:ext cx="3276600" cy="1743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De acuerdo a la pregunta “A”, y asumiendo una tasa de oportunidad del 1.8% mensual, estimar la Tasa Interna de Retorno Modificada asumiendo los siguientes valores de venta final en nuevos soles
     (10 puntos) 
1) 1,000; 2) 2,000; 3) 3,000; 4) 4,000; 5) 5,000; 6) 6,000;
7) 7,000; 8) 8,000; 9) 9,000; 10) 10,000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123825</xdr:rowOff>
    </xdr:from>
    <xdr:to>
      <xdr:col>7</xdr:col>
      <xdr:colOff>457200</xdr:colOff>
      <xdr:row>14</xdr:row>
      <xdr:rowOff>104775</xdr:rowOff>
    </xdr:to>
    <xdr:sp>
      <xdr:nvSpPr>
        <xdr:cNvPr id="1" name="TextBox 1"/>
        <xdr:cNvSpPr txBox="1">
          <a:spLocks noChangeArrowheads="1"/>
        </xdr:cNvSpPr>
      </xdr:nvSpPr>
      <xdr:spPr>
        <a:xfrm>
          <a:off x="800100" y="771525"/>
          <a:ext cx="5381625" cy="1600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 Ud. solicita a un banco comercial un crédito hipotecario con la finalidad de adquirir un departamento de un valor de S/300,000.00. La institución que lo financia le aplica una tasa de interés efectiva mensual del 1%. El préstamo será pagado en 15 años en cuotas mensuales iguales vencidas. No se considera cuota inicial. La primera cuota es dentro de un mes. ¿Cuál es el valor de los intereses, en cada uno de los siguientes meses?:  
      (10 puntos) 
1)30; 2) 41; 3) 52; 4) 63; 5) 74; 6)78; 7) 85; 8)175; 9)177;  10)179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76200</xdr:rowOff>
    </xdr:from>
    <xdr:to>
      <xdr:col>6</xdr:col>
      <xdr:colOff>247650</xdr:colOff>
      <xdr:row>12</xdr:row>
      <xdr:rowOff>38100</xdr:rowOff>
    </xdr:to>
    <xdr:sp>
      <xdr:nvSpPr>
        <xdr:cNvPr id="1" name="TextBox 1"/>
        <xdr:cNvSpPr txBox="1">
          <a:spLocks noChangeArrowheads="1"/>
        </xdr:cNvSpPr>
      </xdr:nvSpPr>
      <xdr:spPr>
        <a:xfrm>
          <a:off x="819150" y="723900"/>
          <a:ext cx="4324350" cy="12573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 En relación a la pregunta “E”, asuma que el sistema de pago del préstamo es con amortización constante. En tal sentido ¿Cuál es el valor del saldo, en cada uno de los siguientes meses?:  
       (10 puntos) 
1)  10; 2) 11; 3) 12; 4) 13;  5) 14; 6) 155; 7) 156; 8) 159; 9) 174; 10) 177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3:G87"/>
  <sheetViews>
    <sheetView workbookViewId="0" topLeftCell="A15">
      <selection activeCell="G33" sqref="G33"/>
    </sheetView>
  </sheetViews>
  <sheetFormatPr defaultColWidth="11.421875" defaultRowHeight="12.75"/>
  <cols>
    <col min="4" max="4" width="12.7109375" style="0" customWidth="1"/>
    <col min="6" max="6" width="15.8515625" style="0" customWidth="1"/>
    <col min="7" max="7" width="12.7109375" style="0" bestFit="1" customWidth="1"/>
  </cols>
  <sheetData>
    <row r="3" ht="12.75">
      <c r="B3" t="s">
        <v>0</v>
      </c>
    </row>
    <row r="4" ht="12.75">
      <c r="B4" t="s">
        <v>1</v>
      </c>
    </row>
    <row r="22" spans="2:6" ht="13.5" thickBot="1">
      <c r="B22" s="7" t="s">
        <v>2</v>
      </c>
      <c r="C22" s="7" t="s">
        <v>4</v>
      </c>
      <c r="D22" s="7" t="s">
        <v>5</v>
      </c>
      <c r="F22" s="2" t="s">
        <v>7</v>
      </c>
    </row>
    <row r="23" spans="2:6" ht="13.5" thickTop="1">
      <c r="B23" s="1">
        <v>0</v>
      </c>
      <c r="C23" s="5">
        <f>F33*-1</f>
        <v>-30000</v>
      </c>
      <c r="D23" s="5">
        <f>C23/(1+$F$27)^B23</f>
        <v>-30000</v>
      </c>
      <c r="F23" s="3"/>
    </row>
    <row r="24" spans="2:6" ht="12.75">
      <c r="B24" s="1">
        <v>1</v>
      </c>
      <c r="C24" s="5">
        <f aca="true" t="shared" si="0" ref="C24:C82">$F$25</f>
        <v>1200</v>
      </c>
      <c r="D24" s="5">
        <f aca="true" t="shared" si="1" ref="D24:D82">C24/(1+$F$27)^B24</f>
        <v>1166.1807580174927</v>
      </c>
      <c r="F24" s="2" t="s">
        <v>3</v>
      </c>
    </row>
    <row r="25" spans="2:6" ht="12.75">
      <c r="B25" s="1">
        <v>2</v>
      </c>
      <c r="C25" s="5">
        <f t="shared" si="0"/>
        <v>1200</v>
      </c>
      <c r="D25" s="5">
        <f t="shared" si="1"/>
        <v>1133.3146336418783</v>
      </c>
      <c r="F25" s="4">
        <v>1200</v>
      </c>
    </row>
    <row r="26" spans="2:7" ht="12.75">
      <c r="B26" s="1">
        <v>3</v>
      </c>
      <c r="C26" s="5">
        <f t="shared" si="0"/>
        <v>1200</v>
      </c>
      <c r="D26" s="5">
        <f t="shared" si="1"/>
        <v>1101.3747654440024</v>
      </c>
      <c r="F26" s="2" t="s">
        <v>8</v>
      </c>
      <c r="G26" s="2" t="s">
        <v>12</v>
      </c>
    </row>
    <row r="27" spans="2:7" ht="12.75">
      <c r="B27" s="1">
        <v>4</v>
      </c>
      <c r="C27" s="5">
        <f t="shared" si="0"/>
        <v>1200</v>
      </c>
      <c r="D27" s="5">
        <f t="shared" si="1"/>
        <v>1070.335049022354</v>
      </c>
      <c r="F27" s="10">
        <v>0.029</v>
      </c>
      <c r="G27" s="11">
        <f>D85</f>
        <v>4833.97388752871</v>
      </c>
    </row>
    <row r="28" spans="2:6" ht="12.75">
      <c r="B28" s="1">
        <v>5</v>
      </c>
      <c r="C28" s="5">
        <f t="shared" si="0"/>
        <v>1200</v>
      </c>
      <c r="D28" s="5">
        <f t="shared" si="1"/>
        <v>1040.1701156679826</v>
      </c>
      <c r="F28" s="3"/>
    </row>
    <row r="29" spans="2:6" ht="12.75">
      <c r="B29" s="1">
        <v>6</v>
      </c>
      <c r="C29" s="5">
        <f t="shared" si="0"/>
        <v>1200</v>
      </c>
      <c r="D29" s="5">
        <f t="shared" si="1"/>
        <v>1010.8553116306927</v>
      </c>
      <c r="F29" s="2" t="s">
        <v>9</v>
      </c>
    </row>
    <row r="30" spans="2:6" ht="12.75">
      <c r="B30" s="1">
        <v>7</v>
      </c>
      <c r="C30" s="5">
        <f t="shared" si="0"/>
        <v>1200</v>
      </c>
      <c r="D30" s="5">
        <f t="shared" si="1"/>
        <v>982.366677969575</v>
      </c>
      <c r="F30" s="4">
        <v>5000</v>
      </c>
    </row>
    <row r="31" spans="2:4" ht="12.75">
      <c r="B31" s="1">
        <v>8</v>
      </c>
      <c r="C31" s="5">
        <f t="shared" si="0"/>
        <v>1200</v>
      </c>
      <c r="D31" s="5">
        <f t="shared" si="1"/>
        <v>954.6809309714042</v>
      </c>
    </row>
    <row r="32" spans="2:6" ht="12.75">
      <c r="B32" s="1">
        <v>9</v>
      </c>
      <c r="C32" s="5">
        <f t="shared" si="0"/>
        <v>1200</v>
      </c>
      <c r="D32" s="5">
        <f t="shared" si="1"/>
        <v>927.7754431208983</v>
      </c>
      <c r="F32" s="2" t="s">
        <v>10</v>
      </c>
    </row>
    <row r="33" spans="2:6" ht="12.75">
      <c r="B33" s="1">
        <v>10</v>
      </c>
      <c r="C33" s="5">
        <f t="shared" si="0"/>
        <v>1200</v>
      </c>
      <c r="D33" s="5">
        <f t="shared" si="1"/>
        <v>901.6282246072868</v>
      </c>
      <c r="F33" s="4">
        <v>30000</v>
      </c>
    </row>
    <row r="34" spans="2:4" ht="12.75">
      <c r="B34" s="1">
        <v>11</v>
      </c>
      <c r="C34" s="5">
        <f t="shared" si="0"/>
        <v>1200</v>
      </c>
      <c r="D34" s="5">
        <f t="shared" si="1"/>
        <v>876.2179053520769</v>
      </c>
    </row>
    <row r="35" spans="2:6" ht="12.75">
      <c r="B35" s="1">
        <v>12</v>
      </c>
      <c r="C35" s="5">
        <f t="shared" si="0"/>
        <v>1200</v>
      </c>
      <c r="D35" s="5">
        <f t="shared" si="1"/>
        <v>851.5237175433206</v>
      </c>
      <c r="F35" t="s">
        <v>6</v>
      </c>
    </row>
    <row r="36" spans="2:4" ht="12.75">
      <c r="B36" s="1">
        <v>13</v>
      </c>
      <c r="C36" s="5">
        <f t="shared" si="0"/>
        <v>1200</v>
      </c>
      <c r="D36" s="5">
        <f t="shared" si="1"/>
        <v>827.5254786621191</v>
      </c>
    </row>
    <row r="37" spans="2:7" ht="13.5" thickBot="1">
      <c r="B37" s="1">
        <v>14</v>
      </c>
      <c r="C37" s="5">
        <f t="shared" si="0"/>
        <v>1200</v>
      </c>
      <c r="D37" s="5">
        <f t="shared" si="1"/>
        <v>804.2035749874822</v>
      </c>
      <c r="F37" s="7" t="s">
        <v>8</v>
      </c>
      <c r="G37" s="7" t="s">
        <v>12</v>
      </c>
    </row>
    <row r="38" spans="2:7" ht="13.5" thickTop="1">
      <c r="B38" s="1">
        <v>15</v>
      </c>
      <c r="C38" s="5">
        <f t="shared" si="0"/>
        <v>1200</v>
      </c>
      <c r="D38" s="5">
        <f t="shared" si="1"/>
        <v>781.5389455660662</v>
      </c>
      <c r="F38" s="8">
        <v>0.02</v>
      </c>
      <c r="G38" s="9">
        <f>NPV(F38,$C$24:$C$83)-$F$33</f>
        <v>13236.975344751118</v>
      </c>
    </row>
    <row r="39" spans="2:7" ht="12.75">
      <c r="B39" s="1">
        <v>16</v>
      </c>
      <c r="C39" s="5">
        <f t="shared" si="0"/>
        <v>1200</v>
      </c>
      <c r="D39" s="5">
        <f t="shared" si="1"/>
        <v>759.5130666336893</v>
      </c>
      <c r="F39" s="8">
        <v>0.021</v>
      </c>
      <c r="G39" s="9">
        <f aca="true" t="shared" si="2" ref="G39:G47">NPV(F39,$C$24:$C$83)-$F$33</f>
        <v>12158.079626395127</v>
      </c>
    </row>
    <row r="40" spans="2:7" ht="12.75">
      <c r="B40" s="1">
        <v>17</v>
      </c>
      <c r="C40" s="5">
        <f t="shared" si="0"/>
        <v>1200</v>
      </c>
      <c r="D40" s="5">
        <f t="shared" si="1"/>
        <v>738.1079364758887</v>
      </c>
      <c r="F40" s="8">
        <v>0.022</v>
      </c>
      <c r="G40" s="9">
        <f t="shared" si="2"/>
        <v>11119.348621179575</v>
      </c>
    </row>
    <row r="41" spans="2:7" ht="12.75">
      <c r="B41" s="1">
        <v>18</v>
      </c>
      <c r="C41" s="5">
        <f t="shared" si="0"/>
        <v>1200</v>
      </c>
      <c r="D41" s="5">
        <f t="shared" si="1"/>
        <v>717.3060607151493</v>
      </c>
      <c r="F41" s="8">
        <v>0.023</v>
      </c>
      <c r="G41" s="9">
        <f t="shared" si="2"/>
        <v>10119.005622594581</v>
      </c>
    </row>
    <row r="42" spans="2:7" ht="12.75">
      <c r="B42" s="1">
        <v>19</v>
      </c>
      <c r="C42" s="5">
        <f t="shared" si="0"/>
        <v>1200</v>
      </c>
      <c r="D42" s="5">
        <f t="shared" si="1"/>
        <v>697.0904380127787</v>
      </c>
      <c r="F42" s="8">
        <v>0.024</v>
      </c>
      <c r="G42" s="9">
        <f t="shared" si="2"/>
        <v>9155.360607036979</v>
      </c>
    </row>
    <row r="43" spans="2:7" ht="12.75">
      <c r="B43" s="1">
        <v>20</v>
      </c>
      <c r="C43" s="5">
        <f t="shared" si="0"/>
        <v>1200</v>
      </c>
      <c r="D43" s="5">
        <f t="shared" si="1"/>
        <v>677.4445461737403</v>
      </c>
      <c r="F43" s="8">
        <v>0.025</v>
      </c>
      <c r="G43" s="9">
        <f t="shared" si="2"/>
        <v>8226.805721436947</v>
      </c>
    </row>
    <row r="44" spans="2:7" ht="12.75">
      <c r="B44" s="1">
        <v>21</v>
      </c>
      <c r="C44" s="5">
        <f t="shared" si="0"/>
        <v>1200</v>
      </c>
      <c r="D44" s="5">
        <f t="shared" si="1"/>
        <v>658.3523286430907</v>
      </c>
      <c r="F44" s="8">
        <v>0.026</v>
      </c>
      <c r="G44" s="9">
        <f t="shared" si="2"/>
        <v>7331.811017187676</v>
      </c>
    </row>
    <row r="45" spans="2:7" ht="12.75">
      <c r="B45" s="1">
        <v>22</v>
      </c>
      <c r="C45" s="5">
        <f t="shared" si="0"/>
        <v>1200</v>
      </c>
      <c r="D45" s="5">
        <f t="shared" si="1"/>
        <v>639.7981813829842</v>
      </c>
      <c r="F45" s="8">
        <v>0.027</v>
      </c>
      <c r="G45" s="9">
        <f t="shared" si="2"/>
        <v>6468.920416431574</v>
      </c>
    </row>
    <row r="46" spans="2:7" ht="12.75">
      <c r="B46" s="1">
        <v>23</v>
      </c>
      <c r="C46" s="5">
        <f t="shared" si="0"/>
        <v>1200</v>
      </c>
      <c r="D46" s="5">
        <f t="shared" si="1"/>
        <v>621.7669401195182</v>
      </c>
      <c r="F46" s="8">
        <v>0.028</v>
      </c>
      <c r="G46" s="9">
        <f t="shared" si="2"/>
        <v>5636.747897555462</v>
      </c>
    </row>
    <row r="47" spans="2:7" ht="12.75">
      <c r="B47" s="1">
        <v>24</v>
      </c>
      <c r="C47" s="5">
        <f t="shared" si="0"/>
        <v>1200</v>
      </c>
      <c r="D47" s="5">
        <f t="shared" si="1"/>
        <v>604.2438679489973</v>
      </c>
      <c r="F47" s="8">
        <v>0.029</v>
      </c>
      <c r="G47" s="9">
        <f t="shared" si="2"/>
        <v>4833.973887528751</v>
      </c>
    </row>
    <row r="48" spans="2:6" ht="12.75">
      <c r="B48" s="1">
        <v>25</v>
      </c>
      <c r="C48" s="5">
        <f t="shared" si="0"/>
        <v>1200</v>
      </c>
      <c r="D48" s="5">
        <f t="shared" si="1"/>
        <v>587.2146432934862</v>
      </c>
      <c r="F48" s="8"/>
    </row>
    <row r="49" spans="2:6" ht="12.75">
      <c r="B49" s="1">
        <v>26</v>
      </c>
      <c r="C49" s="5">
        <f t="shared" si="0"/>
        <v>1200</v>
      </c>
      <c r="D49" s="5">
        <f t="shared" si="1"/>
        <v>570.6653481958076</v>
      </c>
      <c r="F49" s="8"/>
    </row>
    <row r="50" spans="2:6" ht="12.75">
      <c r="B50" s="1">
        <v>27</v>
      </c>
      <c r="C50" s="5">
        <f t="shared" si="0"/>
        <v>1200</v>
      </c>
      <c r="D50" s="5">
        <f t="shared" si="1"/>
        <v>554.5824569444197</v>
      </c>
      <c r="F50" s="8"/>
    </row>
    <row r="51" spans="2:6" ht="12.75">
      <c r="B51" s="1">
        <v>28</v>
      </c>
      <c r="C51" s="5">
        <f t="shared" si="0"/>
        <v>1200</v>
      </c>
      <c r="D51" s="5">
        <f t="shared" si="1"/>
        <v>538.9528250188723</v>
      </c>
      <c r="F51" s="8"/>
    </row>
    <row r="52" spans="2:6" ht="12.75">
      <c r="B52" s="1">
        <v>29</v>
      </c>
      <c r="C52" s="5">
        <f t="shared" si="0"/>
        <v>1200</v>
      </c>
      <c r="D52" s="5">
        <f t="shared" si="1"/>
        <v>523.7636783468148</v>
      </c>
      <c r="F52" s="8"/>
    </row>
    <row r="53" spans="2:6" ht="12.75">
      <c r="B53" s="1">
        <v>30</v>
      </c>
      <c r="C53" s="5">
        <f t="shared" si="0"/>
        <v>1200</v>
      </c>
      <c r="D53" s="5">
        <f t="shared" si="1"/>
        <v>509.00260286376556</v>
      </c>
      <c r="F53" s="8"/>
    </row>
    <row r="54" spans="2:6" ht="12.75">
      <c r="B54" s="1">
        <v>31</v>
      </c>
      <c r="C54" s="5">
        <f t="shared" si="0"/>
        <v>1200</v>
      </c>
      <c r="D54" s="5">
        <f t="shared" si="1"/>
        <v>494.6575343671191</v>
      </c>
      <c r="F54" s="8"/>
    </row>
    <row r="55" spans="2:6" ht="12.75">
      <c r="B55" s="1">
        <v>32</v>
      </c>
      <c r="C55" s="5">
        <f t="shared" si="0"/>
        <v>1200</v>
      </c>
      <c r="D55" s="5">
        <f t="shared" si="1"/>
        <v>480.7167486560925</v>
      </c>
      <c r="F55" s="8"/>
    </row>
    <row r="56" spans="2:4" ht="12.75">
      <c r="B56" s="1">
        <v>33</v>
      </c>
      <c r="C56" s="5">
        <f t="shared" si="0"/>
        <v>1200</v>
      </c>
      <c r="D56" s="5">
        <f t="shared" si="1"/>
        <v>467.1688519495554</v>
      </c>
    </row>
    <row r="57" spans="2:4" ht="12.75">
      <c r="B57" s="1">
        <v>34</v>
      </c>
      <c r="C57" s="5">
        <f t="shared" si="0"/>
        <v>1200</v>
      </c>
      <c r="D57" s="5">
        <f t="shared" si="1"/>
        <v>454.00277157391196</v>
      </c>
    </row>
    <row r="58" spans="2:4" ht="12.75">
      <c r="B58" s="1">
        <v>35</v>
      </c>
      <c r="C58" s="5">
        <f t="shared" si="0"/>
        <v>1200</v>
      </c>
      <c r="D58" s="5">
        <f t="shared" si="1"/>
        <v>441.2077469134228</v>
      </c>
    </row>
    <row r="59" spans="2:4" ht="12.75">
      <c r="B59" s="1">
        <v>36</v>
      </c>
      <c r="C59" s="5">
        <f t="shared" si="0"/>
        <v>1200</v>
      </c>
      <c r="D59" s="5">
        <f t="shared" si="1"/>
        <v>428.77332061557115</v>
      </c>
    </row>
    <row r="60" spans="2:4" ht="12.75">
      <c r="B60" s="1">
        <v>37</v>
      </c>
      <c r="C60" s="5">
        <f t="shared" si="0"/>
        <v>1200</v>
      </c>
      <c r="D60" s="5">
        <f t="shared" si="1"/>
        <v>416.6893300442869</v>
      </c>
    </row>
    <row r="61" spans="2:4" ht="12.75">
      <c r="B61" s="1">
        <v>38</v>
      </c>
      <c r="C61" s="5">
        <f t="shared" si="0"/>
        <v>1200</v>
      </c>
      <c r="D61" s="5">
        <f t="shared" si="1"/>
        <v>404.9458989740397</v>
      </c>
    </row>
    <row r="62" spans="2:4" ht="12.75">
      <c r="B62" s="1">
        <v>39</v>
      </c>
      <c r="C62" s="5">
        <f t="shared" si="0"/>
        <v>1200</v>
      </c>
      <c r="D62" s="5">
        <f t="shared" si="1"/>
        <v>393.5334295180172</v>
      </c>
    </row>
    <row r="63" spans="2:4" ht="12.75">
      <c r="B63" s="1">
        <v>40</v>
      </c>
      <c r="C63" s="5">
        <f t="shared" si="0"/>
        <v>1200</v>
      </c>
      <c r="D63" s="5">
        <f t="shared" si="1"/>
        <v>382.4425942837874</v>
      </c>
    </row>
    <row r="64" spans="2:4" ht="12.75">
      <c r="B64" s="1">
        <v>41</v>
      </c>
      <c r="C64" s="5">
        <f t="shared" si="0"/>
        <v>1200</v>
      </c>
      <c r="D64" s="5">
        <f t="shared" si="1"/>
        <v>371.6643287500364</v>
      </c>
    </row>
    <row r="65" spans="2:4" ht="12.75">
      <c r="B65" s="1">
        <v>42</v>
      </c>
      <c r="C65" s="5">
        <f t="shared" si="0"/>
        <v>1200</v>
      </c>
      <c r="D65" s="5">
        <f t="shared" si="1"/>
        <v>361.18982385815</v>
      </c>
    </row>
    <row r="66" spans="2:4" ht="12.75">
      <c r="B66" s="1">
        <v>43</v>
      </c>
      <c r="C66" s="5">
        <f t="shared" si="0"/>
        <v>1200</v>
      </c>
      <c r="D66" s="5">
        <f t="shared" si="1"/>
        <v>351.01051881258513</v>
      </c>
    </row>
    <row r="67" spans="2:4" ht="12.75">
      <c r="B67" s="1">
        <v>44</v>
      </c>
      <c r="C67" s="5">
        <f t="shared" si="0"/>
        <v>1200</v>
      </c>
      <c r="D67" s="5">
        <f t="shared" si="1"/>
        <v>341.1180940841449</v>
      </c>
    </row>
    <row r="68" spans="2:4" ht="12.75">
      <c r="B68" s="1">
        <v>45</v>
      </c>
      <c r="C68" s="5">
        <f t="shared" si="0"/>
        <v>1200</v>
      </c>
      <c r="D68" s="5">
        <f t="shared" si="1"/>
        <v>331.5044646104421</v>
      </c>
    </row>
    <row r="69" spans="2:4" ht="12.75">
      <c r="B69" s="1">
        <v>46</v>
      </c>
      <c r="C69" s="5">
        <f t="shared" si="0"/>
        <v>1200</v>
      </c>
      <c r="D69" s="5">
        <f t="shared" si="1"/>
        <v>322.16177318799043</v>
      </c>
    </row>
    <row r="70" spans="2:4" ht="12.75">
      <c r="B70" s="1">
        <v>47</v>
      </c>
      <c r="C70" s="5">
        <f t="shared" si="0"/>
        <v>1200</v>
      </c>
      <c r="D70" s="5">
        <f t="shared" si="1"/>
        <v>313.08238405052515</v>
      </c>
    </row>
    <row r="71" spans="2:4" ht="12.75">
      <c r="B71" s="1">
        <v>48</v>
      </c>
      <c r="C71" s="5">
        <f t="shared" si="0"/>
        <v>1200</v>
      </c>
      <c r="D71" s="5">
        <f t="shared" si="1"/>
        <v>304.2588766283044</v>
      </c>
    </row>
    <row r="72" spans="2:4" ht="12.75">
      <c r="B72" s="1">
        <v>49</v>
      </c>
      <c r="C72" s="5">
        <f t="shared" si="0"/>
        <v>1200</v>
      </c>
      <c r="D72" s="5">
        <f t="shared" si="1"/>
        <v>295.68403948328904</v>
      </c>
    </row>
    <row r="73" spans="2:4" ht="12.75">
      <c r="B73" s="1">
        <v>50</v>
      </c>
      <c r="C73" s="5">
        <f t="shared" si="0"/>
        <v>1200</v>
      </c>
      <c r="D73" s="5">
        <f t="shared" si="1"/>
        <v>287.35086441524686</v>
      </c>
    </row>
    <row r="74" spans="2:4" ht="12.75">
      <c r="B74" s="1">
        <v>51</v>
      </c>
      <c r="C74" s="5">
        <f t="shared" si="0"/>
        <v>1200</v>
      </c>
      <c r="D74" s="5">
        <f t="shared" si="1"/>
        <v>279.252540733962</v>
      </c>
    </row>
    <row r="75" spans="2:4" ht="12.75">
      <c r="B75" s="1">
        <v>52</v>
      </c>
      <c r="C75" s="5">
        <f t="shared" si="0"/>
        <v>1200</v>
      </c>
      <c r="D75" s="5">
        <f t="shared" si="1"/>
        <v>271.3824496928688</v>
      </c>
    </row>
    <row r="76" spans="2:4" ht="12.75">
      <c r="B76" s="1">
        <v>53</v>
      </c>
      <c r="C76" s="5">
        <f t="shared" si="0"/>
        <v>1200</v>
      </c>
      <c r="D76" s="5">
        <f t="shared" si="1"/>
        <v>263.7341590795615</v>
      </c>
    </row>
    <row r="77" spans="2:4" ht="12.75">
      <c r="B77" s="1">
        <v>54</v>
      </c>
      <c r="C77" s="5">
        <f t="shared" si="0"/>
        <v>1200</v>
      </c>
      <c r="D77" s="5">
        <f t="shared" si="1"/>
        <v>256.30141795875755</v>
      </c>
    </row>
    <row r="78" spans="2:4" ht="12.75">
      <c r="B78" s="1">
        <v>55</v>
      </c>
      <c r="C78" s="5">
        <f t="shared" si="0"/>
        <v>1200</v>
      </c>
      <c r="D78" s="5">
        <f t="shared" si="1"/>
        <v>249.07815156341843</v>
      </c>
    </row>
    <row r="79" spans="2:4" ht="12.75">
      <c r="B79" s="1">
        <v>56</v>
      </c>
      <c r="C79" s="5">
        <f t="shared" si="0"/>
        <v>1200</v>
      </c>
      <c r="D79" s="5">
        <f t="shared" si="1"/>
        <v>242.0584563298527</v>
      </c>
    </row>
    <row r="80" spans="2:4" ht="12.75">
      <c r="B80" s="1">
        <v>57</v>
      </c>
      <c r="C80" s="5">
        <f t="shared" si="0"/>
        <v>1200</v>
      </c>
      <c r="D80" s="5">
        <f t="shared" si="1"/>
        <v>235.23659507274314</v>
      </c>
    </row>
    <row r="81" spans="2:4" ht="12.75">
      <c r="B81" s="1">
        <v>58</v>
      </c>
      <c r="C81" s="5">
        <f t="shared" si="0"/>
        <v>1200</v>
      </c>
      <c r="D81" s="5">
        <f t="shared" si="1"/>
        <v>228.60699229615463</v>
      </c>
    </row>
    <row r="82" spans="2:4" ht="12.75">
      <c r="B82" s="1">
        <v>59</v>
      </c>
      <c r="C82" s="5">
        <f t="shared" si="0"/>
        <v>1200</v>
      </c>
      <c r="D82" s="5">
        <f t="shared" si="1"/>
        <v>222.16422963669072</v>
      </c>
    </row>
    <row r="83" spans="2:4" ht="12.75">
      <c r="B83" s="1">
        <v>60</v>
      </c>
      <c r="C83" s="5">
        <f>$F$25+F30</f>
        <v>6200</v>
      </c>
      <c r="D83" s="5">
        <f>C83/(1+$F$27)^B83</f>
        <v>1115.4990474145468</v>
      </c>
    </row>
    <row r="84" spans="2:4" ht="12.75">
      <c r="B84" s="1" t="s">
        <v>6</v>
      </c>
      <c r="C84" s="6"/>
      <c r="D84" s="6"/>
    </row>
    <row r="85" spans="3:4" ht="12.75">
      <c r="C85" s="6" t="s">
        <v>11</v>
      </c>
      <c r="D85" s="6">
        <f>SUM(D23:D84)</f>
        <v>4833.97388752871</v>
      </c>
    </row>
    <row r="86" spans="3:4" ht="12.75">
      <c r="C86" s="6"/>
      <c r="D86" s="6"/>
    </row>
    <row r="87" spans="3:4" ht="12.75">
      <c r="C87" s="6" t="s">
        <v>11</v>
      </c>
      <c r="D87" s="6">
        <f>NPV(F27,C24:C83)-F33</f>
        <v>4833.973887528751</v>
      </c>
    </row>
  </sheetData>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B2:G81"/>
  <sheetViews>
    <sheetView tabSelected="1" workbookViewId="0" topLeftCell="A1">
      <selection activeCell="G20" sqref="G20"/>
    </sheetView>
  </sheetViews>
  <sheetFormatPr defaultColWidth="11.421875" defaultRowHeight="12.75"/>
  <cols>
    <col min="6" max="6" width="15.00390625" style="0" customWidth="1"/>
    <col min="7" max="7" width="14.8515625" style="0" customWidth="1"/>
  </cols>
  <sheetData>
    <row r="2" ht="12.75">
      <c r="B2" t="s">
        <v>13</v>
      </c>
    </row>
    <row r="3" ht="12.75">
      <c r="B3" t="s">
        <v>1</v>
      </c>
    </row>
    <row r="16" spans="2:6" ht="13.5" thickBot="1">
      <c r="B16" s="7" t="s">
        <v>2</v>
      </c>
      <c r="C16" s="7" t="s">
        <v>4</v>
      </c>
      <c r="D16" s="7" t="s">
        <v>5</v>
      </c>
      <c r="F16" s="15" t="s">
        <v>7</v>
      </c>
    </row>
    <row r="17" spans="2:6" ht="13.5" thickTop="1">
      <c r="B17" s="1">
        <v>0</v>
      </c>
      <c r="C17" s="5">
        <f>F27*-1</f>
        <v>-30000</v>
      </c>
      <c r="D17" s="5">
        <f>C17/(1+$F$21)^B17</f>
        <v>-30000</v>
      </c>
      <c r="F17" s="3"/>
    </row>
    <row r="18" spans="2:7" ht="12.75">
      <c r="B18" s="1">
        <v>1</v>
      </c>
      <c r="C18" s="5">
        <f>$F$19*(1+$G$19)^B17</f>
        <v>1200</v>
      </c>
      <c r="D18" s="5">
        <f aca="true" t="shared" si="0" ref="D18:D77">C18/(1+$F$21)^B18</f>
        <v>1176.4705882352941</v>
      </c>
      <c r="F18" s="15" t="s">
        <v>3</v>
      </c>
      <c r="G18" s="15" t="s">
        <v>14</v>
      </c>
    </row>
    <row r="19" spans="2:7" ht="12.75">
      <c r="B19" s="1">
        <v>2</v>
      </c>
      <c r="C19" s="5">
        <f>$F$19*(1+$G$19)^B18</f>
        <v>1234.8</v>
      </c>
      <c r="D19" s="5">
        <f t="shared" si="0"/>
        <v>1186.8512110726642</v>
      </c>
      <c r="E19">
        <f>C19/C18</f>
        <v>1.029</v>
      </c>
      <c r="F19" s="4">
        <v>1200</v>
      </c>
      <c r="G19" s="10">
        <v>0.029</v>
      </c>
    </row>
    <row r="20" spans="2:7" ht="12.75">
      <c r="B20" s="1">
        <v>3</v>
      </c>
      <c r="C20" s="5">
        <f aca="true" t="shared" si="1" ref="C20:C76">$F$19*(1+$G$19)^B19</f>
        <v>1270.6091999999999</v>
      </c>
      <c r="D20" s="5">
        <f t="shared" si="0"/>
        <v>1197.3234276409526</v>
      </c>
      <c r="E20">
        <f aca="true" t="shared" si="2" ref="E20:E76">C20/C19</f>
        <v>1.029</v>
      </c>
      <c r="F20" s="2" t="s">
        <v>8</v>
      </c>
      <c r="G20" s="2" t="s">
        <v>16</v>
      </c>
    </row>
    <row r="21" spans="2:7" ht="12.75">
      <c r="B21" s="1">
        <v>4</v>
      </c>
      <c r="C21" s="5">
        <f t="shared" si="1"/>
        <v>1307.4568667999997</v>
      </c>
      <c r="D21" s="5">
        <f t="shared" si="0"/>
        <v>1207.8880461201372</v>
      </c>
      <c r="E21">
        <f t="shared" si="2"/>
        <v>1.029</v>
      </c>
      <c r="F21" s="10">
        <v>0.02</v>
      </c>
      <c r="G21" s="11">
        <f>D79</f>
        <v>64056.60707070168</v>
      </c>
    </row>
    <row r="22" spans="2:6" ht="12.75">
      <c r="B22" s="1">
        <v>5</v>
      </c>
      <c r="C22" s="5">
        <f t="shared" si="1"/>
        <v>1345.3731159371998</v>
      </c>
      <c r="D22" s="5">
        <f t="shared" si="0"/>
        <v>1218.5458818211973</v>
      </c>
      <c r="E22">
        <f t="shared" si="2"/>
        <v>1.0290000000000001</v>
      </c>
      <c r="F22" s="3"/>
    </row>
    <row r="23" spans="2:6" ht="12.75">
      <c r="B23" s="1">
        <v>6</v>
      </c>
      <c r="C23" s="5">
        <f t="shared" si="1"/>
        <v>1384.3889362993784</v>
      </c>
      <c r="D23" s="5">
        <f t="shared" si="0"/>
        <v>1229.297757249031</v>
      </c>
      <c r="E23">
        <f t="shared" si="2"/>
        <v>1.029</v>
      </c>
      <c r="F23" s="15" t="s">
        <v>9</v>
      </c>
    </row>
    <row r="24" spans="2:6" ht="12.75">
      <c r="B24" s="1">
        <v>7</v>
      </c>
      <c r="C24" s="5">
        <f t="shared" si="1"/>
        <v>1424.5362154520603</v>
      </c>
      <c r="D24" s="5">
        <f t="shared" si="0"/>
        <v>1240.1445021659347</v>
      </c>
      <c r="E24">
        <f t="shared" si="2"/>
        <v>1.029</v>
      </c>
      <c r="F24" s="4">
        <v>5000</v>
      </c>
    </row>
    <row r="25" spans="2:5" ht="12.75">
      <c r="B25" s="1">
        <v>8</v>
      </c>
      <c r="C25" s="5">
        <f t="shared" si="1"/>
        <v>1465.8477657001702</v>
      </c>
      <c r="D25" s="5">
        <f t="shared" si="0"/>
        <v>1251.086953655634</v>
      </c>
      <c r="E25">
        <f t="shared" si="2"/>
        <v>1.0290000000000001</v>
      </c>
    </row>
    <row r="26" spans="2:6" ht="12.75">
      <c r="B26" s="1">
        <v>9</v>
      </c>
      <c r="C26" s="5">
        <f t="shared" si="1"/>
        <v>1508.357350905475</v>
      </c>
      <c r="D26" s="5">
        <f t="shared" si="0"/>
        <v>1262.1259561878894</v>
      </c>
      <c r="E26">
        <f t="shared" si="2"/>
        <v>1.029</v>
      </c>
      <c r="F26" s="15" t="s">
        <v>10</v>
      </c>
    </row>
    <row r="27" spans="2:6" ht="12.75">
      <c r="B27" s="1">
        <v>10</v>
      </c>
      <c r="C27" s="5">
        <f t="shared" si="1"/>
        <v>1552.0997140817335</v>
      </c>
      <c r="D27" s="5">
        <f t="shared" si="0"/>
        <v>1273.2623616836647</v>
      </c>
      <c r="E27">
        <f t="shared" si="2"/>
        <v>1.029</v>
      </c>
      <c r="F27" s="4">
        <v>30000</v>
      </c>
    </row>
    <row r="28" spans="2:5" ht="12.75">
      <c r="B28" s="1">
        <v>11</v>
      </c>
      <c r="C28" s="5">
        <f t="shared" si="1"/>
        <v>1597.110605790104</v>
      </c>
      <c r="D28" s="5">
        <f t="shared" si="0"/>
        <v>1284.497029580874</v>
      </c>
      <c r="E28">
        <f t="shared" si="2"/>
        <v>1.0290000000000001</v>
      </c>
    </row>
    <row r="29" spans="2:6" ht="12.75">
      <c r="B29" s="1">
        <v>12</v>
      </c>
      <c r="C29" s="5">
        <f t="shared" si="1"/>
        <v>1643.4268133580167</v>
      </c>
      <c r="D29" s="5">
        <f t="shared" si="0"/>
        <v>1295.8308269007048</v>
      </c>
      <c r="E29">
        <f t="shared" si="2"/>
        <v>1.0289999999999997</v>
      </c>
      <c r="F29" t="s">
        <v>6</v>
      </c>
    </row>
    <row r="30" spans="2:7" ht="13.5" thickBot="1">
      <c r="B30" s="1">
        <v>13</v>
      </c>
      <c r="C30" s="5">
        <f t="shared" si="1"/>
        <v>1691.0861909453993</v>
      </c>
      <c r="D30" s="5">
        <f t="shared" si="0"/>
        <v>1307.2646283145345</v>
      </c>
      <c r="E30">
        <f t="shared" si="2"/>
        <v>1.0290000000000001</v>
      </c>
      <c r="F30" s="16" t="s">
        <v>15</v>
      </c>
      <c r="G30" s="17"/>
    </row>
    <row r="31" spans="2:7" ht="13.5" thickTop="1">
      <c r="B31" s="1">
        <v>14</v>
      </c>
      <c r="C31" s="5">
        <f t="shared" si="1"/>
        <v>1740.1276904828158</v>
      </c>
      <c r="D31" s="5">
        <f t="shared" si="0"/>
        <v>1318.7993162114274</v>
      </c>
      <c r="E31">
        <f t="shared" si="2"/>
        <v>1.029</v>
      </c>
      <c r="F31" s="18" t="s">
        <v>8</v>
      </c>
      <c r="G31" s="19" t="s">
        <v>12</v>
      </c>
    </row>
    <row r="32" spans="2:7" ht="12.75">
      <c r="B32" s="1">
        <v>15</v>
      </c>
      <c r="C32" s="5">
        <f t="shared" si="1"/>
        <v>1790.5913935068172</v>
      </c>
      <c r="D32" s="5">
        <f t="shared" si="0"/>
        <v>1330.4357807662343</v>
      </c>
      <c r="E32">
        <f t="shared" si="2"/>
        <v>1.029</v>
      </c>
      <c r="F32" s="13">
        <v>0.02</v>
      </c>
      <c r="G32" s="9">
        <f>NPV(F32,$C$18:$C$77)-$F$27</f>
        <v>64056.60707070159</v>
      </c>
    </row>
    <row r="33" spans="2:7" ht="12.75">
      <c r="B33" s="1">
        <v>16</v>
      </c>
      <c r="C33" s="5">
        <f t="shared" si="1"/>
        <v>1842.5185439185152</v>
      </c>
      <c r="D33" s="5">
        <f t="shared" si="0"/>
        <v>1342.1749200082893</v>
      </c>
      <c r="E33">
        <f t="shared" si="2"/>
        <v>1.0290000000000001</v>
      </c>
      <c r="F33" s="8"/>
      <c r="G33" s="9"/>
    </row>
    <row r="34" spans="2:7" ht="12.75">
      <c r="B34" s="1">
        <v>17</v>
      </c>
      <c r="C34" s="5">
        <f t="shared" si="1"/>
        <v>1895.9515816921519</v>
      </c>
      <c r="D34" s="5">
        <f t="shared" si="0"/>
        <v>1354.0176398907151</v>
      </c>
      <c r="E34">
        <f t="shared" si="2"/>
        <v>1.029</v>
      </c>
      <c r="F34" s="8"/>
      <c r="G34" s="9"/>
    </row>
    <row r="35" spans="2:7" ht="12.75">
      <c r="B35" s="1">
        <v>18</v>
      </c>
      <c r="C35" s="5">
        <f t="shared" si="1"/>
        <v>1950.934177561224</v>
      </c>
      <c r="D35" s="5">
        <f t="shared" si="0"/>
        <v>1365.964854360339</v>
      </c>
      <c r="E35">
        <f t="shared" si="2"/>
        <v>1.029</v>
      </c>
      <c r="F35" s="8"/>
      <c r="G35" s="9"/>
    </row>
    <row r="36" spans="2:7" ht="12.75">
      <c r="B36" s="1">
        <v>19</v>
      </c>
      <c r="C36" s="5">
        <f t="shared" si="1"/>
        <v>2007.5112687104995</v>
      </c>
      <c r="D36" s="5">
        <f t="shared" si="0"/>
        <v>1378.0174854282243</v>
      </c>
      <c r="E36">
        <f t="shared" si="2"/>
        <v>1.029</v>
      </c>
      <c r="F36" s="8"/>
      <c r="G36" s="9"/>
    </row>
    <row r="37" spans="2:7" ht="12.75">
      <c r="B37" s="1">
        <v>20</v>
      </c>
      <c r="C37" s="5">
        <f t="shared" si="1"/>
        <v>2065.729095503104</v>
      </c>
      <c r="D37" s="5">
        <f t="shared" si="0"/>
        <v>1390.1764632408263</v>
      </c>
      <c r="E37">
        <f t="shared" si="2"/>
        <v>1.029</v>
      </c>
      <c r="F37" s="8"/>
      <c r="G37" s="9"/>
    </row>
    <row r="38" spans="2:7" ht="12.75">
      <c r="B38" s="1">
        <v>21</v>
      </c>
      <c r="C38" s="5">
        <f t="shared" si="1"/>
        <v>2125.635239272694</v>
      </c>
      <c r="D38" s="5">
        <f t="shared" si="0"/>
        <v>1402.4427261517747</v>
      </c>
      <c r="E38">
        <f t="shared" si="2"/>
        <v>1.029</v>
      </c>
      <c r="F38" s="8"/>
      <c r="G38" s="9"/>
    </row>
    <row r="39" spans="2:7" ht="12.75">
      <c r="B39" s="1">
        <v>22</v>
      </c>
      <c r="C39" s="5">
        <f t="shared" si="1"/>
        <v>2187.278661211602</v>
      </c>
      <c r="D39" s="5">
        <f t="shared" si="0"/>
        <v>1414.8172207942903</v>
      </c>
      <c r="E39">
        <f t="shared" si="2"/>
        <v>1.029</v>
      </c>
      <c r="F39" s="8"/>
      <c r="G39" s="9"/>
    </row>
    <row r="40" spans="2:7" ht="12.75">
      <c r="B40" s="1">
        <v>23</v>
      </c>
      <c r="C40" s="5">
        <f t="shared" si="1"/>
        <v>2250.709742386738</v>
      </c>
      <c r="D40" s="5">
        <f t="shared" si="0"/>
        <v>1427.3009021542398</v>
      </c>
      <c r="E40">
        <f t="shared" si="2"/>
        <v>1.029</v>
      </c>
      <c r="F40" s="8"/>
      <c r="G40" s="9"/>
    </row>
    <row r="41" spans="2:7" ht="12.75">
      <c r="B41" s="1">
        <v>24</v>
      </c>
      <c r="C41" s="5">
        <f t="shared" si="1"/>
        <v>2315.9803249159536</v>
      </c>
      <c r="D41" s="5">
        <f t="shared" si="0"/>
        <v>1439.8947336438362</v>
      </c>
      <c r="E41">
        <f t="shared" si="2"/>
        <v>1.0290000000000001</v>
      </c>
      <c r="F41" s="8"/>
      <c r="G41" s="9"/>
    </row>
    <row r="42" spans="2:6" ht="12.75">
      <c r="B42" s="1">
        <v>25</v>
      </c>
      <c r="C42" s="5">
        <f t="shared" si="1"/>
        <v>2383.1437543385164</v>
      </c>
      <c r="D42" s="5">
        <f t="shared" si="0"/>
        <v>1452.5996871759878</v>
      </c>
      <c r="E42">
        <f t="shared" si="2"/>
        <v>1.0290000000000001</v>
      </c>
      <c r="F42" s="8"/>
    </row>
    <row r="43" spans="2:6" ht="12.75">
      <c r="B43" s="1">
        <v>26</v>
      </c>
      <c r="C43" s="5">
        <f t="shared" si="1"/>
        <v>2452.2549232143333</v>
      </c>
      <c r="D43" s="5">
        <f t="shared" si="0"/>
        <v>1465.416743239305</v>
      </c>
      <c r="E43">
        <f t="shared" si="2"/>
        <v>1.029</v>
      </c>
      <c r="F43" s="8"/>
    </row>
    <row r="44" spans="2:6" ht="12.75">
      <c r="B44" s="1">
        <v>27</v>
      </c>
      <c r="C44" s="5">
        <f t="shared" si="1"/>
        <v>2523.3703159875495</v>
      </c>
      <c r="D44" s="5">
        <f t="shared" si="0"/>
        <v>1478.34689097377</v>
      </c>
      <c r="E44">
        <f t="shared" si="2"/>
        <v>1.0290000000000001</v>
      </c>
      <c r="F44" s="8"/>
    </row>
    <row r="45" spans="2:6" ht="12.75">
      <c r="B45" s="1">
        <v>28</v>
      </c>
      <c r="C45" s="5">
        <f t="shared" si="1"/>
        <v>2596.5480551511873</v>
      </c>
      <c r="D45" s="5">
        <f t="shared" si="0"/>
        <v>1491.3911282470672</v>
      </c>
      <c r="E45">
        <f t="shared" si="2"/>
        <v>1.0289999999999995</v>
      </c>
      <c r="F45" s="8"/>
    </row>
    <row r="46" spans="2:6" ht="12.75">
      <c r="B46" s="1">
        <v>29</v>
      </c>
      <c r="C46" s="5">
        <f t="shared" si="1"/>
        <v>2671.847948750572</v>
      </c>
      <c r="D46" s="5">
        <f t="shared" si="0"/>
        <v>1504.5504617316003</v>
      </c>
      <c r="E46">
        <f t="shared" si="2"/>
        <v>1.0290000000000001</v>
      </c>
      <c r="F46" s="8"/>
    </row>
    <row r="47" spans="2:6" ht="12.75">
      <c r="B47" s="1">
        <v>30</v>
      </c>
      <c r="C47" s="5">
        <f t="shared" si="1"/>
        <v>2749.3315392643385</v>
      </c>
      <c r="D47" s="5">
        <f t="shared" si="0"/>
        <v>1517.8259069821731</v>
      </c>
      <c r="E47">
        <f t="shared" si="2"/>
        <v>1.029</v>
      </c>
      <c r="F47" s="8"/>
    </row>
    <row r="48" spans="2:6" ht="12.75">
      <c r="B48" s="1">
        <v>31</v>
      </c>
      <c r="C48" s="5">
        <f t="shared" si="1"/>
        <v>2829.062153903004</v>
      </c>
      <c r="D48" s="5">
        <f t="shared" si="0"/>
        <v>1531.218488514369</v>
      </c>
      <c r="E48">
        <f t="shared" si="2"/>
        <v>1.029</v>
      </c>
      <c r="F48" s="8"/>
    </row>
    <row r="49" spans="2:6" ht="12.75">
      <c r="B49" s="1">
        <v>32</v>
      </c>
      <c r="C49" s="5">
        <f t="shared" si="1"/>
        <v>2911.1049563661913</v>
      </c>
      <c r="D49" s="5">
        <f t="shared" si="0"/>
        <v>1544.7292398836132</v>
      </c>
      <c r="E49">
        <f t="shared" si="2"/>
        <v>1.0290000000000001</v>
      </c>
      <c r="F49" s="8"/>
    </row>
    <row r="50" spans="2:5" ht="12.75">
      <c r="B50" s="1">
        <v>33</v>
      </c>
      <c r="C50" s="5">
        <f t="shared" si="1"/>
        <v>2995.5270001008103</v>
      </c>
      <c r="D50" s="5">
        <f t="shared" si="0"/>
        <v>1558.359203764939</v>
      </c>
      <c r="E50">
        <f t="shared" si="2"/>
        <v>1.0289999999999997</v>
      </c>
    </row>
    <row r="51" spans="2:5" ht="12.75">
      <c r="B51" s="1">
        <v>34</v>
      </c>
      <c r="C51" s="5">
        <f t="shared" si="1"/>
        <v>3082.3972831037336</v>
      </c>
      <c r="D51" s="5">
        <f t="shared" si="0"/>
        <v>1572.109432033453</v>
      </c>
      <c r="E51">
        <f t="shared" si="2"/>
        <v>1.029</v>
      </c>
    </row>
    <row r="52" spans="2:5" ht="12.75">
      <c r="B52" s="1">
        <v>35</v>
      </c>
      <c r="C52" s="5">
        <f t="shared" si="1"/>
        <v>3171.7868043137423</v>
      </c>
      <c r="D52" s="5">
        <f t="shared" si="0"/>
        <v>1585.9809858455133</v>
      </c>
      <c r="E52">
        <f t="shared" si="2"/>
        <v>1.0290000000000001</v>
      </c>
    </row>
    <row r="53" spans="2:5" ht="12.75">
      <c r="B53" s="1">
        <v>36</v>
      </c>
      <c r="C53" s="5">
        <f t="shared" si="1"/>
        <v>3263.7686216388397</v>
      </c>
      <c r="D53" s="5">
        <f t="shared" si="0"/>
        <v>1599.9749357206201</v>
      </c>
      <c r="E53">
        <f t="shared" si="2"/>
        <v>1.0289999999999997</v>
      </c>
    </row>
    <row r="54" spans="2:5" ht="12.75">
      <c r="B54" s="1">
        <v>37</v>
      </c>
      <c r="C54" s="5">
        <f t="shared" si="1"/>
        <v>3358.4179116663668</v>
      </c>
      <c r="D54" s="5">
        <f t="shared" si="0"/>
        <v>1614.0923616240375</v>
      </c>
      <c r="E54">
        <f t="shared" si="2"/>
        <v>1.0290000000000001</v>
      </c>
    </row>
    <row r="55" spans="2:5" ht="12.75">
      <c r="B55" s="1">
        <v>38</v>
      </c>
      <c r="C55" s="5">
        <f t="shared" si="1"/>
        <v>3455.812031104691</v>
      </c>
      <c r="D55" s="5">
        <f t="shared" si="0"/>
        <v>1628.3343530501315</v>
      </c>
      <c r="E55">
        <f t="shared" si="2"/>
        <v>1.029</v>
      </c>
    </row>
    <row r="56" spans="2:5" ht="12.75">
      <c r="B56" s="1">
        <v>39</v>
      </c>
      <c r="C56" s="5">
        <f t="shared" si="1"/>
        <v>3556.0305800067267</v>
      </c>
      <c r="D56" s="5">
        <f t="shared" si="0"/>
        <v>1642.702009106457</v>
      </c>
      <c r="E56">
        <f t="shared" si="2"/>
        <v>1.029</v>
      </c>
    </row>
    <row r="57" spans="2:5" ht="12.75">
      <c r="B57" s="1">
        <v>40</v>
      </c>
      <c r="C57" s="5">
        <f t="shared" si="1"/>
        <v>3659.1554668269223</v>
      </c>
      <c r="D57" s="5">
        <f t="shared" si="0"/>
        <v>1657.1964385985725</v>
      </c>
      <c r="E57">
        <f t="shared" si="2"/>
        <v>1.0290000000000001</v>
      </c>
    </row>
    <row r="58" spans="2:5" ht="12.75">
      <c r="B58" s="1">
        <v>41</v>
      </c>
      <c r="C58" s="5">
        <f t="shared" si="1"/>
        <v>3765.2709753649024</v>
      </c>
      <c r="D58" s="5">
        <f t="shared" si="0"/>
        <v>1671.8187601156185</v>
      </c>
      <c r="E58">
        <f t="shared" si="2"/>
        <v>1.029</v>
      </c>
    </row>
    <row r="59" spans="2:5" ht="12.75">
      <c r="B59" s="1">
        <v>42</v>
      </c>
      <c r="C59" s="5">
        <f t="shared" si="1"/>
        <v>3874.463833650484</v>
      </c>
      <c r="D59" s="5">
        <f t="shared" si="0"/>
        <v>1686.5701021166385</v>
      </c>
      <c r="E59">
        <f t="shared" si="2"/>
        <v>1.029</v>
      </c>
    </row>
    <row r="60" spans="2:5" ht="12.75">
      <c r="B60" s="1">
        <v>43</v>
      </c>
      <c r="C60" s="5">
        <f t="shared" si="1"/>
        <v>3986.8232848263488</v>
      </c>
      <c r="D60" s="5">
        <f t="shared" si="0"/>
        <v>1701.451603017668</v>
      </c>
      <c r="E60">
        <f t="shared" si="2"/>
        <v>1.0290000000000001</v>
      </c>
    </row>
    <row r="61" spans="2:5" ht="12.75">
      <c r="B61" s="1">
        <v>44</v>
      </c>
      <c r="C61" s="5">
        <f t="shared" si="1"/>
        <v>4102.441160086312</v>
      </c>
      <c r="D61" s="5">
        <f t="shared" si="0"/>
        <v>1716.4644112795881</v>
      </c>
      <c r="E61">
        <f t="shared" si="2"/>
        <v>1.029</v>
      </c>
    </row>
    <row r="62" spans="2:5" ht="12.75">
      <c r="B62" s="1">
        <v>45</v>
      </c>
      <c r="C62" s="5">
        <f t="shared" si="1"/>
        <v>4221.411953728815</v>
      </c>
      <c r="D62" s="5">
        <f t="shared" si="0"/>
        <v>1731.6096854967611</v>
      </c>
      <c r="E62">
        <f t="shared" si="2"/>
        <v>1.029</v>
      </c>
    </row>
    <row r="63" spans="2:5" ht="12.75">
      <c r="B63" s="1">
        <v>46</v>
      </c>
      <c r="C63" s="5">
        <f t="shared" si="1"/>
        <v>4343.83290038695</v>
      </c>
      <c r="D63" s="5">
        <f t="shared" si="0"/>
        <v>1746.8885944864378</v>
      </c>
      <c r="E63">
        <f t="shared" si="2"/>
        <v>1.029</v>
      </c>
    </row>
    <row r="64" spans="2:5" ht="12.75">
      <c r="B64" s="1">
        <v>47</v>
      </c>
      <c r="C64" s="5">
        <f t="shared" si="1"/>
        <v>4469.804054498171</v>
      </c>
      <c r="D64" s="5">
        <f t="shared" si="0"/>
        <v>1762.3023173789657</v>
      </c>
      <c r="E64">
        <f t="shared" si="2"/>
        <v>1.029</v>
      </c>
    </row>
    <row r="65" spans="2:5" ht="12.75">
      <c r="B65" s="1">
        <v>48</v>
      </c>
      <c r="C65" s="5">
        <f t="shared" si="1"/>
        <v>4599.428372078619</v>
      </c>
      <c r="D65" s="5">
        <f t="shared" si="0"/>
        <v>1777.85204370878</v>
      </c>
      <c r="E65">
        <f t="shared" si="2"/>
        <v>1.0290000000000001</v>
      </c>
    </row>
    <row r="66" spans="2:5" ht="12.75">
      <c r="B66" s="1">
        <v>49</v>
      </c>
      <c r="C66" s="5">
        <f t="shared" si="1"/>
        <v>4732.811794868899</v>
      </c>
      <c r="D66" s="5">
        <f t="shared" si="0"/>
        <v>1793.5389735062104</v>
      </c>
      <c r="E66">
        <f t="shared" si="2"/>
        <v>1.029</v>
      </c>
    </row>
    <row r="67" spans="2:5" ht="12.75">
      <c r="B67" s="1">
        <v>50</v>
      </c>
      <c r="C67" s="5">
        <f t="shared" si="1"/>
        <v>4870.063336920096</v>
      </c>
      <c r="D67" s="5">
        <f t="shared" si="0"/>
        <v>1809.3643173900882</v>
      </c>
      <c r="E67">
        <f t="shared" si="2"/>
        <v>1.029</v>
      </c>
    </row>
    <row r="68" spans="2:5" ht="12.75">
      <c r="B68" s="1">
        <v>51</v>
      </c>
      <c r="C68" s="5">
        <f t="shared" si="1"/>
        <v>5011.295173690779</v>
      </c>
      <c r="D68" s="5">
        <f t="shared" si="0"/>
        <v>1825.3292966611775</v>
      </c>
      <c r="E68">
        <f t="shared" si="2"/>
        <v>1.0290000000000001</v>
      </c>
    </row>
    <row r="69" spans="2:5" ht="12.75">
      <c r="B69" s="1">
        <v>52</v>
      </c>
      <c r="C69" s="5">
        <f t="shared" si="1"/>
        <v>5156.6227337278115</v>
      </c>
      <c r="D69" s="5">
        <f t="shared" si="0"/>
        <v>1841.435143396423</v>
      </c>
      <c r="E69">
        <f t="shared" si="2"/>
        <v>1.029</v>
      </c>
    </row>
    <row r="70" spans="2:5" ht="12.75">
      <c r="B70" s="1">
        <v>53</v>
      </c>
      <c r="C70" s="5">
        <f t="shared" si="1"/>
        <v>5306.164793005918</v>
      </c>
      <c r="D70" s="5">
        <f t="shared" si="0"/>
        <v>1857.6831005440388</v>
      </c>
      <c r="E70">
        <f t="shared" si="2"/>
        <v>1.029</v>
      </c>
    </row>
    <row r="71" spans="2:5" ht="12.75">
      <c r="B71" s="1">
        <v>54</v>
      </c>
      <c r="C71" s="5">
        <f t="shared" si="1"/>
        <v>5460.043572003089</v>
      </c>
      <c r="D71" s="5">
        <f t="shared" si="0"/>
        <v>1874.074422019427</v>
      </c>
      <c r="E71">
        <f t="shared" si="2"/>
        <v>1.029</v>
      </c>
    </row>
    <row r="72" spans="2:5" ht="12.75">
      <c r="B72" s="1">
        <v>55</v>
      </c>
      <c r="C72" s="5">
        <f t="shared" si="1"/>
        <v>5618.384835591179</v>
      </c>
      <c r="D72" s="5">
        <f t="shared" si="0"/>
        <v>1890.6103728019518</v>
      </c>
      <c r="E72">
        <f t="shared" si="2"/>
        <v>1.029</v>
      </c>
    </row>
    <row r="73" spans="2:5" ht="12.75">
      <c r="B73" s="1">
        <v>56</v>
      </c>
      <c r="C73" s="5">
        <f t="shared" si="1"/>
        <v>5781.317995823322</v>
      </c>
      <c r="D73" s="5">
        <f t="shared" si="0"/>
        <v>1907.2922290325569</v>
      </c>
      <c r="E73">
        <f t="shared" si="2"/>
        <v>1.029</v>
      </c>
    </row>
    <row r="74" spans="2:5" ht="12.75">
      <c r="B74" s="1">
        <v>57</v>
      </c>
      <c r="C74" s="5">
        <f t="shared" si="1"/>
        <v>5948.976217702199</v>
      </c>
      <c r="D74" s="5">
        <f t="shared" si="0"/>
        <v>1924.1212781122563</v>
      </c>
      <c r="E74">
        <f t="shared" si="2"/>
        <v>1.0290000000000001</v>
      </c>
    </row>
    <row r="75" spans="2:5" ht="12.75">
      <c r="B75" s="1">
        <v>58</v>
      </c>
      <c r="C75" s="5">
        <f t="shared" si="1"/>
        <v>6121.496528015563</v>
      </c>
      <c r="D75" s="5">
        <f t="shared" si="0"/>
        <v>1941.0988188014817</v>
      </c>
      <c r="E75">
        <f t="shared" si="2"/>
        <v>1.029</v>
      </c>
    </row>
    <row r="76" spans="2:5" ht="12.75">
      <c r="B76" s="1">
        <v>59</v>
      </c>
      <c r="C76" s="5">
        <f t="shared" si="1"/>
        <v>6299.019927328015</v>
      </c>
      <c r="D76" s="5">
        <f t="shared" si="0"/>
        <v>1958.2261613203189</v>
      </c>
      <c r="E76">
        <f t="shared" si="2"/>
        <v>1.0290000000000001</v>
      </c>
    </row>
    <row r="77" spans="2:4" ht="12.75">
      <c r="B77" s="1">
        <v>60</v>
      </c>
      <c r="C77" s="5">
        <f>$F$19*(1+G19)^B76+F24</f>
        <v>11481.691505220524</v>
      </c>
      <c r="D77" s="5">
        <f t="shared" si="0"/>
        <v>3499.415959744966</v>
      </c>
    </row>
    <row r="78" spans="2:4" ht="12.75">
      <c r="B78" s="1" t="s">
        <v>6</v>
      </c>
      <c r="C78" s="6"/>
      <c r="D78" s="6"/>
    </row>
    <row r="79" spans="3:4" ht="12.75">
      <c r="C79" s="6" t="s">
        <v>17</v>
      </c>
      <c r="D79" s="14">
        <f>SUM(D17:D78)</f>
        <v>64056.60707070168</v>
      </c>
    </row>
    <row r="80" spans="3:4" ht="12.75">
      <c r="C80" s="6"/>
      <c r="D80" s="14"/>
    </row>
    <row r="81" spans="3:4" ht="12.75">
      <c r="C81" s="6" t="s">
        <v>11</v>
      </c>
      <c r="D81" s="14">
        <f>NPV(F21,C18:C77)-F27</f>
        <v>64056.60707070159</v>
      </c>
    </row>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B2:H81"/>
  <sheetViews>
    <sheetView workbookViewId="0" topLeftCell="A4">
      <selection activeCell="F23" sqref="F23"/>
    </sheetView>
  </sheetViews>
  <sheetFormatPr defaultColWidth="11.421875" defaultRowHeight="12.75"/>
  <cols>
    <col min="4" max="4" width="12.00390625" style="0" customWidth="1"/>
    <col min="6" max="6" width="16.57421875" style="0" customWidth="1"/>
    <col min="7" max="7" width="13.421875" style="0" customWidth="1"/>
  </cols>
  <sheetData>
    <row r="2" ht="12.75">
      <c r="B2" t="s">
        <v>18</v>
      </c>
    </row>
    <row r="3" ht="12.75">
      <c r="B3" t="s">
        <v>1</v>
      </c>
    </row>
    <row r="14" spans="2:6" ht="13.5" thickBot="1">
      <c r="B14" s="7" t="s">
        <v>2</v>
      </c>
      <c r="C14" s="7" t="s">
        <v>4</v>
      </c>
      <c r="D14" s="7" t="s">
        <v>5</v>
      </c>
      <c r="F14" s="2" t="s">
        <v>7</v>
      </c>
    </row>
    <row r="15" spans="2:6" ht="13.5" thickTop="1">
      <c r="B15" s="1">
        <v>0</v>
      </c>
      <c r="C15" s="5">
        <f>F25*-1</f>
        <v>-30000</v>
      </c>
      <c r="D15" s="5">
        <f>C15/(1+$F$19)^B15</f>
        <v>-30000</v>
      </c>
      <c r="F15" s="3"/>
    </row>
    <row r="16" spans="2:6" ht="12.75">
      <c r="B16" s="1">
        <v>1</v>
      </c>
      <c r="C16" s="5">
        <f>$F$17</f>
        <v>1200</v>
      </c>
      <c r="D16" s="5">
        <f aca="true" t="shared" si="0" ref="D16:D75">C16/(1+$F$19)^B16</f>
        <v>1176.4705882352941</v>
      </c>
      <c r="F16" s="2" t="s">
        <v>3</v>
      </c>
    </row>
    <row r="17" spans="2:6" ht="12.75">
      <c r="B17" s="1">
        <v>2</v>
      </c>
      <c r="C17" s="5">
        <f aca="true" t="shared" si="1" ref="C17:C74">$F$17</f>
        <v>1200</v>
      </c>
      <c r="D17" s="5">
        <f t="shared" si="0"/>
        <v>1153.4025374855826</v>
      </c>
      <c r="F17" s="4">
        <v>1200</v>
      </c>
    </row>
    <row r="18" spans="2:8" ht="12.75">
      <c r="B18" s="1">
        <v>3</v>
      </c>
      <c r="C18" s="5">
        <f t="shared" si="1"/>
        <v>1200</v>
      </c>
      <c r="D18" s="5">
        <f t="shared" si="0"/>
        <v>1130.7868014564535</v>
      </c>
      <c r="F18" s="2" t="s">
        <v>8</v>
      </c>
      <c r="G18" s="2" t="s">
        <v>12</v>
      </c>
      <c r="H18" s="2" t="s">
        <v>19</v>
      </c>
    </row>
    <row r="19" spans="2:8" ht="12.75">
      <c r="B19" s="1">
        <v>4</v>
      </c>
      <c r="C19" s="5">
        <f t="shared" si="1"/>
        <v>1200</v>
      </c>
      <c r="D19" s="5">
        <f t="shared" si="0"/>
        <v>1108.614511231817</v>
      </c>
      <c r="F19" s="10">
        <v>0.02</v>
      </c>
      <c r="G19" s="11">
        <f>D77</f>
        <v>14760.886677046496</v>
      </c>
      <c r="H19" s="22">
        <f>IRR(C15:C75)</f>
        <v>0.03683624726624463</v>
      </c>
    </row>
    <row r="20" spans="2:6" ht="12.75">
      <c r="B20" s="1">
        <v>5</v>
      </c>
      <c r="C20" s="5">
        <f t="shared" si="1"/>
        <v>1200</v>
      </c>
      <c r="D20" s="5">
        <f t="shared" si="0"/>
        <v>1086.876971795899</v>
      </c>
      <c r="F20" s="3"/>
    </row>
    <row r="21" spans="2:6" ht="12.75">
      <c r="B21" s="1">
        <v>6</v>
      </c>
      <c r="C21" s="5">
        <f t="shared" si="1"/>
        <v>1200</v>
      </c>
      <c r="D21" s="5">
        <f t="shared" si="0"/>
        <v>1065.5656586234304</v>
      </c>
      <c r="F21" s="2" t="s">
        <v>9</v>
      </c>
    </row>
    <row r="22" spans="2:6" ht="12.75">
      <c r="B22" s="1">
        <v>7</v>
      </c>
      <c r="C22" s="5">
        <f t="shared" si="1"/>
        <v>1200</v>
      </c>
      <c r="D22" s="5">
        <f t="shared" si="0"/>
        <v>1044.6722143366967</v>
      </c>
      <c r="F22" s="4">
        <v>10000</v>
      </c>
    </row>
    <row r="23" spans="2:6" ht="12.75">
      <c r="B23" s="1">
        <v>8</v>
      </c>
      <c r="C23" s="5">
        <f t="shared" si="1"/>
        <v>1200</v>
      </c>
      <c r="D23" s="5">
        <f t="shared" si="0"/>
        <v>1024.188445428134</v>
      </c>
      <c r="F23" t="s">
        <v>6</v>
      </c>
    </row>
    <row r="24" spans="2:6" ht="12.75">
      <c r="B24" s="1">
        <v>9</v>
      </c>
      <c r="C24" s="5">
        <f t="shared" si="1"/>
        <v>1200</v>
      </c>
      <c r="D24" s="5">
        <f t="shared" si="0"/>
        <v>1004.1063190471901</v>
      </c>
      <c r="F24" s="2" t="s">
        <v>10</v>
      </c>
    </row>
    <row r="25" spans="2:6" ht="12.75">
      <c r="B25" s="1">
        <v>10</v>
      </c>
      <c r="C25" s="5">
        <f t="shared" si="1"/>
        <v>1200</v>
      </c>
      <c r="D25" s="5">
        <f t="shared" si="0"/>
        <v>984.4179598501863</v>
      </c>
      <c r="F25" s="4">
        <v>30000</v>
      </c>
    </row>
    <row r="26" spans="2:4" ht="12.75">
      <c r="B26" s="1">
        <v>11</v>
      </c>
      <c r="C26" s="5">
        <f t="shared" si="1"/>
        <v>1200</v>
      </c>
      <c r="D26" s="5">
        <f t="shared" si="0"/>
        <v>965.1156469119476</v>
      </c>
    </row>
    <row r="27" spans="2:6" ht="12.75">
      <c r="B27" s="1">
        <v>12</v>
      </c>
      <c r="C27" s="5">
        <f t="shared" si="1"/>
        <v>1200</v>
      </c>
      <c r="D27" s="5">
        <f t="shared" si="0"/>
        <v>946.1918106979876</v>
      </c>
      <c r="F27" t="s">
        <v>6</v>
      </c>
    </row>
    <row r="28" spans="2:4" ht="12.75">
      <c r="B28" s="1">
        <v>13</v>
      </c>
      <c r="C28" s="5">
        <f t="shared" si="1"/>
        <v>1200</v>
      </c>
      <c r="D28" s="5">
        <f t="shared" si="0"/>
        <v>927.6390300960664</v>
      </c>
    </row>
    <row r="29" spans="2:7" ht="13.5" thickBot="1">
      <c r="B29" s="1">
        <v>14</v>
      </c>
      <c r="C29" s="5">
        <f t="shared" si="1"/>
        <v>1200</v>
      </c>
      <c r="D29" s="5">
        <f t="shared" si="0"/>
        <v>909.4500295059473</v>
      </c>
      <c r="F29" s="12" t="s">
        <v>8</v>
      </c>
      <c r="G29" s="7" t="s">
        <v>12</v>
      </c>
    </row>
    <row r="30" spans="2:7" ht="13.5" thickTop="1">
      <c r="B30" s="1">
        <v>15</v>
      </c>
      <c r="C30" s="5">
        <f t="shared" si="1"/>
        <v>1200</v>
      </c>
      <c r="D30" s="5">
        <f t="shared" si="0"/>
        <v>891.6176759862232</v>
      </c>
      <c r="F30" s="8">
        <v>0.02</v>
      </c>
      <c r="G30" s="9">
        <f>NPV(F30,$C$16:$C$75)-$F$25</f>
        <v>14760.886677046467</v>
      </c>
    </row>
    <row r="31" spans="2:7" ht="12.75">
      <c r="B31" s="1">
        <v>16</v>
      </c>
      <c r="C31" s="5">
        <f t="shared" si="1"/>
        <v>1200</v>
      </c>
      <c r="D31" s="5">
        <f t="shared" si="0"/>
        <v>874.1349764570814</v>
      </c>
      <c r="F31" s="8">
        <v>0.021</v>
      </c>
      <c r="G31" s="9">
        <f aca="true" t="shared" si="2" ref="G31:G39">NPV(F31,$C$16:$C$75)-$F$25</f>
        <v>13594.976100576438</v>
      </c>
    </row>
    <row r="32" spans="2:7" ht="12.75">
      <c r="B32" s="1">
        <v>17</v>
      </c>
      <c r="C32" s="5">
        <f t="shared" si="1"/>
        <v>1200</v>
      </c>
      <c r="D32" s="5">
        <f t="shared" si="0"/>
        <v>856.9950749579228</v>
      </c>
      <c r="F32" s="8">
        <v>0.022</v>
      </c>
      <c r="G32" s="9">
        <f t="shared" si="2"/>
        <v>12474.27674197797</v>
      </c>
    </row>
    <row r="33" spans="2:7" ht="12.75">
      <c r="B33" s="1">
        <v>18</v>
      </c>
      <c r="C33" s="5">
        <f t="shared" si="1"/>
        <v>1200</v>
      </c>
      <c r="D33" s="5">
        <f t="shared" si="0"/>
        <v>840.191249958748</v>
      </c>
      <c r="F33" s="8">
        <v>0.023</v>
      </c>
      <c r="G33" s="9">
        <f t="shared" si="2"/>
        <v>11396.714704070742</v>
      </c>
    </row>
    <row r="34" spans="2:7" ht="12.75">
      <c r="B34" s="1">
        <v>19</v>
      </c>
      <c r="C34" s="5">
        <f t="shared" si="1"/>
        <v>1200</v>
      </c>
      <c r="D34" s="5">
        <f t="shared" si="0"/>
        <v>823.7169117242628</v>
      </c>
      <c r="F34" s="8">
        <v>0.024</v>
      </c>
      <c r="G34" s="9">
        <f t="shared" si="2"/>
        <v>10360.320539588422</v>
      </c>
    </row>
    <row r="35" spans="2:7" ht="12.75">
      <c r="B35" s="1">
        <v>20</v>
      </c>
      <c r="C35" s="5">
        <f t="shared" si="1"/>
        <v>1200</v>
      </c>
      <c r="D35" s="5">
        <f t="shared" si="0"/>
        <v>807.5655997296693</v>
      </c>
      <c r="F35" s="8">
        <v>0.025</v>
      </c>
      <c r="G35" s="9">
        <f t="shared" si="2"/>
        <v>9363.22366080476</v>
      </c>
    </row>
    <row r="36" spans="2:7" ht="12.75">
      <c r="B36" s="1">
        <v>21</v>
      </c>
      <c r="C36" s="5">
        <f t="shared" si="1"/>
        <v>1200</v>
      </c>
      <c r="D36" s="5">
        <f t="shared" si="0"/>
        <v>791.7309801271268</v>
      </c>
      <c r="F36" s="8">
        <v>0.026</v>
      </c>
      <c r="G36" s="9">
        <f t="shared" si="2"/>
        <v>8403.647061828422</v>
      </c>
    </row>
    <row r="37" spans="2:7" ht="12.75">
      <c r="B37" s="1">
        <v>22</v>
      </c>
      <c r="C37" s="5">
        <f t="shared" si="1"/>
        <v>1200</v>
      </c>
      <c r="D37" s="5">
        <f t="shared" si="0"/>
        <v>776.2068432618889</v>
      </c>
      <c r="F37" s="8">
        <v>0.027</v>
      </c>
      <c r="G37" s="9">
        <f t="shared" si="2"/>
        <v>7479.902335475468</v>
      </c>
    </row>
    <row r="38" spans="2:7" ht="12.75">
      <c r="B38" s="1">
        <v>23</v>
      </c>
      <c r="C38" s="5">
        <f t="shared" si="1"/>
        <v>1200</v>
      </c>
      <c r="D38" s="5">
        <f t="shared" si="0"/>
        <v>760.9871012371462</v>
      </c>
      <c r="F38" s="8">
        <v>0.028</v>
      </c>
      <c r="G38" s="9">
        <f t="shared" si="2"/>
        <v>6590.3849676896425</v>
      </c>
    </row>
    <row r="39" spans="2:7" ht="12.75">
      <c r="B39" s="1">
        <v>24</v>
      </c>
      <c r="C39" s="5">
        <f t="shared" si="1"/>
        <v>1200</v>
      </c>
      <c r="D39" s="5">
        <f t="shared" si="0"/>
        <v>746.0657855266139</v>
      </c>
      <c r="F39" s="8">
        <v>0.029</v>
      </c>
      <c r="G39" s="9">
        <f t="shared" si="2"/>
        <v>5733.5698935082255</v>
      </c>
    </row>
    <row r="40" spans="2:6" ht="12.75">
      <c r="B40" s="1">
        <v>25</v>
      </c>
      <c r="C40" s="5">
        <f t="shared" si="1"/>
        <v>1200</v>
      </c>
      <c r="D40" s="5">
        <f t="shared" si="0"/>
        <v>731.4370446339352</v>
      </c>
      <c r="F40" s="8"/>
    </row>
    <row r="41" spans="2:6" ht="12.75">
      <c r="B41" s="1">
        <v>26</v>
      </c>
      <c r="C41" s="5">
        <f t="shared" si="1"/>
        <v>1200</v>
      </c>
      <c r="D41" s="5">
        <f t="shared" si="0"/>
        <v>717.0951417979755</v>
      </c>
      <c r="F41" s="8"/>
    </row>
    <row r="42" spans="2:6" ht="12.75">
      <c r="B42" s="1">
        <v>27</v>
      </c>
      <c r="C42" s="5">
        <f t="shared" si="1"/>
        <v>1200</v>
      </c>
      <c r="D42" s="5">
        <f t="shared" si="0"/>
        <v>703.0344527431134</v>
      </c>
      <c r="F42" s="8"/>
    </row>
    <row r="43" spans="2:6" ht="12.75">
      <c r="B43" s="1">
        <v>28</v>
      </c>
      <c r="C43" s="5">
        <f t="shared" si="1"/>
        <v>1200</v>
      </c>
      <c r="D43" s="5">
        <f t="shared" si="0"/>
        <v>689.2494634736405</v>
      </c>
      <c r="F43" s="8"/>
    </row>
    <row r="44" spans="2:6" ht="12.75">
      <c r="B44" s="1">
        <v>29</v>
      </c>
      <c r="C44" s="5">
        <f t="shared" si="1"/>
        <v>1200</v>
      </c>
      <c r="D44" s="5">
        <f t="shared" si="0"/>
        <v>675.7347681114123</v>
      </c>
      <c r="F44" s="8"/>
    </row>
    <row r="45" spans="2:6" ht="12.75">
      <c r="B45" s="1">
        <v>30</v>
      </c>
      <c r="C45" s="5">
        <f t="shared" si="1"/>
        <v>1200</v>
      </c>
      <c r="D45" s="5">
        <f t="shared" si="0"/>
        <v>662.4850667758944</v>
      </c>
      <c r="F45" s="8"/>
    </row>
    <row r="46" spans="2:6" ht="12.75">
      <c r="B46" s="1">
        <v>31</v>
      </c>
      <c r="C46" s="5">
        <f t="shared" si="1"/>
        <v>1200</v>
      </c>
      <c r="D46" s="5">
        <f t="shared" si="0"/>
        <v>649.495163505779</v>
      </c>
      <c r="F46" s="8"/>
    </row>
    <row r="47" spans="2:6" ht="12.75">
      <c r="B47" s="1">
        <v>32</v>
      </c>
      <c r="C47" s="5">
        <f t="shared" si="1"/>
        <v>1200</v>
      </c>
      <c r="D47" s="5">
        <f t="shared" si="0"/>
        <v>636.7599642213518</v>
      </c>
      <c r="F47" s="8"/>
    </row>
    <row r="48" spans="2:4" ht="12.75">
      <c r="B48" s="1">
        <v>33</v>
      </c>
      <c r="C48" s="5">
        <f t="shared" si="1"/>
        <v>1200</v>
      </c>
      <c r="D48" s="5">
        <f t="shared" si="0"/>
        <v>624.2744747268155</v>
      </c>
    </row>
    <row r="49" spans="2:4" ht="12.75">
      <c r="B49" s="1">
        <v>34</v>
      </c>
      <c r="C49" s="5">
        <f t="shared" si="1"/>
        <v>1200</v>
      </c>
      <c r="D49" s="5">
        <f t="shared" si="0"/>
        <v>612.03379875178</v>
      </c>
    </row>
    <row r="50" spans="2:4" ht="12.75">
      <c r="B50" s="1">
        <v>35</v>
      </c>
      <c r="C50" s="5">
        <f t="shared" si="1"/>
        <v>1200</v>
      </c>
      <c r="D50" s="5">
        <f t="shared" si="0"/>
        <v>600.0331360311568</v>
      </c>
    </row>
    <row r="51" spans="2:4" ht="12.75">
      <c r="B51" s="1">
        <v>36</v>
      </c>
      <c r="C51" s="5">
        <f t="shared" si="1"/>
        <v>1200</v>
      </c>
      <c r="D51" s="5">
        <f t="shared" si="0"/>
        <v>588.2677804227028</v>
      </c>
    </row>
    <row r="52" spans="2:4" ht="12.75">
      <c r="B52" s="1">
        <v>37</v>
      </c>
      <c r="C52" s="5">
        <f t="shared" si="1"/>
        <v>1200</v>
      </c>
      <c r="D52" s="5">
        <f t="shared" si="0"/>
        <v>576.7331180614732</v>
      </c>
    </row>
    <row r="53" spans="2:4" ht="12.75">
      <c r="B53" s="1">
        <v>38</v>
      </c>
      <c r="C53" s="5">
        <f t="shared" si="1"/>
        <v>1200</v>
      </c>
      <c r="D53" s="5">
        <f t="shared" si="0"/>
        <v>565.4246255504639</v>
      </c>
    </row>
    <row r="54" spans="2:4" ht="12.75">
      <c r="B54" s="1">
        <v>39</v>
      </c>
      <c r="C54" s="5">
        <f t="shared" si="1"/>
        <v>1200</v>
      </c>
      <c r="D54" s="5">
        <f t="shared" si="0"/>
        <v>554.3378681867296</v>
      </c>
    </row>
    <row r="55" spans="2:4" ht="12.75">
      <c r="B55" s="1">
        <v>40</v>
      </c>
      <c r="C55" s="5">
        <f t="shared" si="1"/>
        <v>1200</v>
      </c>
      <c r="D55" s="5">
        <f t="shared" si="0"/>
        <v>543.4684982222838</v>
      </c>
    </row>
    <row r="56" spans="2:4" ht="12.75">
      <c r="B56" s="1">
        <v>41</v>
      </c>
      <c r="C56" s="5">
        <f t="shared" si="1"/>
        <v>1200</v>
      </c>
      <c r="D56" s="5">
        <f t="shared" si="0"/>
        <v>532.8122531591017</v>
      </c>
    </row>
    <row r="57" spans="2:4" ht="12.75">
      <c r="B57" s="1">
        <v>42</v>
      </c>
      <c r="C57" s="5">
        <f t="shared" si="1"/>
        <v>1200</v>
      </c>
      <c r="D57" s="5">
        <f t="shared" si="0"/>
        <v>522.3649540775507</v>
      </c>
    </row>
    <row r="58" spans="2:4" ht="12.75">
      <c r="B58" s="1">
        <v>43</v>
      </c>
      <c r="C58" s="5">
        <f t="shared" si="1"/>
        <v>1200</v>
      </c>
      <c r="D58" s="5">
        <f t="shared" si="0"/>
        <v>512.1225039975988</v>
      </c>
    </row>
    <row r="59" spans="2:4" ht="12.75">
      <c r="B59" s="1">
        <v>44</v>
      </c>
      <c r="C59" s="5">
        <f t="shared" si="1"/>
        <v>1200</v>
      </c>
      <c r="D59" s="5">
        <f t="shared" si="0"/>
        <v>502.08088627215557</v>
      </c>
    </row>
    <row r="60" spans="2:4" ht="12.75">
      <c r="B60" s="1">
        <v>45</v>
      </c>
      <c r="C60" s="5">
        <f t="shared" si="1"/>
        <v>1200</v>
      </c>
      <c r="D60" s="5">
        <f t="shared" si="0"/>
        <v>492.23616301191726</v>
      </c>
    </row>
    <row r="61" spans="2:4" ht="12.75">
      <c r="B61" s="1">
        <v>46</v>
      </c>
      <c r="C61" s="5">
        <f t="shared" si="1"/>
        <v>1200</v>
      </c>
      <c r="D61" s="5">
        <f t="shared" si="0"/>
        <v>482.5844735410953</v>
      </c>
    </row>
    <row r="62" spans="2:4" ht="12.75">
      <c r="B62" s="1">
        <v>47</v>
      </c>
      <c r="C62" s="5">
        <f t="shared" si="1"/>
        <v>1200</v>
      </c>
      <c r="D62" s="5">
        <f t="shared" si="0"/>
        <v>473.1220328834269</v>
      </c>
    </row>
    <row r="63" spans="2:4" ht="12.75">
      <c r="B63" s="1">
        <v>48</v>
      </c>
      <c r="C63" s="5">
        <f t="shared" si="1"/>
        <v>1200</v>
      </c>
      <c r="D63" s="5">
        <f t="shared" si="0"/>
        <v>463.84513027786943</v>
      </c>
    </row>
    <row r="64" spans="2:4" ht="12.75">
      <c r="B64" s="1">
        <v>49</v>
      </c>
      <c r="C64" s="5">
        <f t="shared" si="1"/>
        <v>1200</v>
      </c>
      <c r="D64" s="5">
        <f t="shared" si="0"/>
        <v>454.7501277234014</v>
      </c>
    </row>
    <row r="65" spans="2:4" ht="12.75">
      <c r="B65" s="1">
        <v>50</v>
      </c>
      <c r="C65" s="5">
        <f t="shared" si="1"/>
        <v>1200</v>
      </c>
      <c r="D65" s="5">
        <f t="shared" si="0"/>
        <v>445.83345855235433</v>
      </c>
    </row>
    <row r="66" spans="2:4" ht="12.75">
      <c r="B66" s="1">
        <v>51</v>
      </c>
      <c r="C66" s="5">
        <f t="shared" si="1"/>
        <v>1200</v>
      </c>
      <c r="D66" s="5">
        <f t="shared" si="0"/>
        <v>437.09162603171995</v>
      </c>
    </row>
    <row r="67" spans="2:4" ht="12.75">
      <c r="B67" s="1">
        <v>52</v>
      </c>
      <c r="C67" s="5">
        <f t="shared" si="1"/>
        <v>1200</v>
      </c>
      <c r="D67" s="5">
        <f t="shared" si="0"/>
        <v>428.52120199188226</v>
      </c>
    </row>
    <row r="68" spans="2:4" ht="12.75">
      <c r="B68" s="1">
        <v>53</v>
      </c>
      <c r="C68" s="5">
        <f t="shared" si="1"/>
        <v>1200</v>
      </c>
      <c r="D68" s="5">
        <f t="shared" si="0"/>
        <v>420.1188254822376</v>
      </c>
    </row>
    <row r="69" spans="2:4" ht="12.75">
      <c r="B69" s="1">
        <v>54</v>
      </c>
      <c r="C69" s="5">
        <f t="shared" si="1"/>
        <v>1200</v>
      </c>
      <c r="D69" s="5">
        <f t="shared" si="0"/>
        <v>411.881201453174</v>
      </c>
    </row>
    <row r="70" spans="2:4" ht="12.75">
      <c r="B70" s="1">
        <v>55</v>
      </c>
      <c r="C70" s="5">
        <f t="shared" si="1"/>
        <v>1200</v>
      </c>
      <c r="D70" s="5">
        <f t="shared" si="0"/>
        <v>403.8050994638962</v>
      </c>
    </row>
    <row r="71" spans="2:4" ht="12.75">
      <c r="B71" s="1">
        <v>56</v>
      </c>
      <c r="C71" s="5">
        <f t="shared" si="1"/>
        <v>1200</v>
      </c>
      <c r="D71" s="5">
        <f t="shared" si="0"/>
        <v>395.88735241558453</v>
      </c>
    </row>
    <row r="72" spans="2:4" ht="12.75">
      <c r="B72" s="1">
        <v>57</v>
      </c>
      <c r="C72" s="5">
        <f t="shared" si="1"/>
        <v>1200</v>
      </c>
      <c r="D72" s="5">
        <f t="shared" si="0"/>
        <v>388.1248553093966</v>
      </c>
    </row>
    <row r="73" spans="2:4" ht="12.75">
      <c r="B73" s="1">
        <v>58</v>
      </c>
      <c r="C73" s="5">
        <f t="shared" si="1"/>
        <v>1200</v>
      </c>
      <c r="D73" s="5">
        <f t="shared" si="0"/>
        <v>380.51456402882013</v>
      </c>
    </row>
    <row r="74" spans="2:4" ht="12.75">
      <c r="B74" s="1">
        <v>59</v>
      </c>
      <c r="C74" s="5">
        <f t="shared" si="1"/>
        <v>1200</v>
      </c>
      <c r="D74" s="5">
        <f t="shared" si="0"/>
        <v>373.05349414590216</v>
      </c>
    </row>
    <row r="75" spans="2:4" ht="12.75">
      <c r="B75" s="1">
        <v>60</v>
      </c>
      <c r="C75" s="5">
        <f>$F$17+$F$22</f>
        <v>11200</v>
      </c>
      <c r="D75" s="5">
        <f t="shared" si="0"/>
        <v>3413.5613843415877</v>
      </c>
    </row>
    <row r="76" spans="2:4" ht="12.75">
      <c r="B76" s="1" t="s">
        <v>6</v>
      </c>
      <c r="C76" s="6"/>
      <c r="D76" s="6"/>
    </row>
    <row r="77" spans="3:4" ht="12.75">
      <c r="C77" s="6" t="s">
        <v>11</v>
      </c>
      <c r="D77" s="20">
        <f>SUM(D15:D76)</f>
        <v>14760.886677046496</v>
      </c>
    </row>
    <row r="78" spans="3:4" ht="12.75">
      <c r="C78" s="6"/>
      <c r="D78" s="20"/>
    </row>
    <row r="79" spans="3:4" ht="12.75">
      <c r="C79" s="6" t="s">
        <v>11</v>
      </c>
      <c r="D79" s="20">
        <f>NPV(F19,C16:C75)-F25</f>
        <v>14760.886677046467</v>
      </c>
    </row>
    <row r="81" spans="3:4" ht="12.75">
      <c r="C81" t="s">
        <v>20</v>
      </c>
      <c r="D81" s="21">
        <f>IRR(C15:C75)</f>
        <v>0.03683624726624463</v>
      </c>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B2:I87"/>
  <sheetViews>
    <sheetView workbookViewId="0" topLeftCell="A10">
      <selection activeCell="G27" sqref="G27"/>
    </sheetView>
  </sheetViews>
  <sheetFormatPr defaultColWidth="11.421875" defaultRowHeight="12.75"/>
  <cols>
    <col min="7" max="7" width="15.140625" style="0" customWidth="1"/>
    <col min="8" max="8" width="12.7109375" style="0" bestFit="1" customWidth="1"/>
  </cols>
  <sheetData>
    <row r="2" ht="12.75">
      <c r="B2" t="s">
        <v>21</v>
      </c>
    </row>
    <row r="3" ht="12.75">
      <c r="B3" t="s">
        <v>1</v>
      </c>
    </row>
    <row r="18" spans="3:7" ht="13.5" thickBot="1">
      <c r="C18" s="7" t="s">
        <v>2</v>
      </c>
      <c r="D18" s="7" t="s">
        <v>4</v>
      </c>
      <c r="E18" s="7" t="s">
        <v>5</v>
      </c>
      <c r="G18" s="2" t="s">
        <v>7</v>
      </c>
    </row>
    <row r="19" spans="3:7" ht="13.5" thickTop="1">
      <c r="C19" s="1">
        <v>0</v>
      </c>
      <c r="D19" s="5">
        <f>G29*-1</f>
        <v>-30000</v>
      </c>
      <c r="E19" s="5">
        <f>D19/(1+$G$23)^C19</f>
        <v>-30000</v>
      </c>
      <c r="G19" s="3"/>
    </row>
    <row r="20" spans="3:7" ht="12.75">
      <c r="C20" s="1">
        <v>1</v>
      </c>
      <c r="D20" s="5">
        <f>$G$21</f>
        <v>1200</v>
      </c>
      <c r="E20" s="5">
        <f aca="true" t="shared" si="0" ref="E20:E79">D20/(1+$G$23)^C20</f>
        <v>1178.7819253438113</v>
      </c>
      <c r="G20" s="2" t="s">
        <v>3</v>
      </c>
    </row>
    <row r="21" spans="3:7" ht="12.75">
      <c r="C21" s="1">
        <v>2</v>
      </c>
      <c r="D21" s="5">
        <f aca="true" t="shared" si="1" ref="D21:D78">$G$21</f>
        <v>1200</v>
      </c>
      <c r="E21" s="5">
        <f t="shared" si="0"/>
        <v>1157.9390229310525</v>
      </c>
      <c r="G21" s="4">
        <v>1200</v>
      </c>
    </row>
    <row r="22" spans="3:9" ht="12.75">
      <c r="C22" s="1">
        <v>3</v>
      </c>
      <c r="D22" s="5">
        <f t="shared" si="1"/>
        <v>1200</v>
      </c>
      <c r="E22" s="5">
        <f t="shared" si="0"/>
        <v>1137.4646590678315</v>
      </c>
      <c r="G22" s="2" t="s">
        <v>8</v>
      </c>
      <c r="H22" s="2" t="s">
        <v>12</v>
      </c>
      <c r="I22" s="2" t="s">
        <v>19</v>
      </c>
    </row>
    <row r="23" spans="3:9" ht="12.75">
      <c r="C23" s="1">
        <v>4</v>
      </c>
      <c r="D23" s="5">
        <f t="shared" si="1"/>
        <v>1200</v>
      </c>
      <c r="E23" s="5">
        <f t="shared" si="0"/>
        <v>1117.3523173554336</v>
      </c>
      <c r="G23" s="10">
        <v>0.018</v>
      </c>
      <c r="H23" s="11">
        <f>E81</f>
        <v>17237.195208075846</v>
      </c>
      <c r="I23" s="22">
        <f>IRR(D19:D79)</f>
        <v>0.03683624726624463</v>
      </c>
    </row>
    <row r="24" spans="3:9" ht="12.75">
      <c r="C24" s="1">
        <v>5</v>
      </c>
      <c r="D24" s="5">
        <f t="shared" si="1"/>
        <v>1200</v>
      </c>
      <c r="E24" s="5">
        <f t="shared" si="0"/>
        <v>1097.5955966163394</v>
      </c>
      <c r="G24" s="3" t="s">
        <v>6</v>
      </c>
      <c r="I24" s="37" t="s">
        <v>23</v>
      </c>
    </row>
    <row r="25" spans="3:9" ht="12.75">
      <c r="C25" s="1">
        <v>6</v>
      </c>
      <c r="D25" s="5">
        <f t="shared" si="1"/>
        <v>1200</v>
      </c>
      <c r="E25" s="5">
        <f t="shared" si="0"/>
        <v>1078.188208856915</v>
      </c>
      <c r="G25" s="2" t="s">
        <v>9</v>
      </c>
      <c r="I25" s="38">
        <f>MIRR(D19:D79,,G23)</f>
        <v>0.025731813305204687</v>
      </c>
    </row>
    <row r="26" spans="3:7" ht="12.75">
      <c r="C26" s="1">
        <v>7</v>
      </c>
      <c r="D26" s="5">
        <f t="shared" si="1"/>
        <v>1200</v>
      </c>
      <c r="E26" s="5">
        <f t="shared" si="0"/>
        <v>1059.1239772661247</v>
      </c>
      <c r="G26" s="4">
        <v>10000</v>
      </c>
    </row>
    <row r="27" spans="3:7" ht="12.75">
      <c r="C27" s="1">
        <v>8</v>
      </c>
      <c r="D27" s="5">
        <f t="shared" si="1"/>
        <v>1200</v>
      </c>
      <c r="E27" s="5">
        <f t="shared" si="0"/>
        <v>1040.3968342496314</v>
      </c>
      <c r="G27" t="s">
        <v>6</v>
      </c>
    </row>
    <row r="28" spans="3:7" ht="12.75">
      <c r="C28" s="1">
        <v>9</v>
      </c>
      <c r="D28" s="5">
        <f t="shared" si="1"/>
        <v>1200</v>
      </c>
      <c r="E28" s="5">
        <f t="shared" si="0"/>
        <v>1022.0008194986556</v>
      </c>
      <c r="G28" s="2" t="s">
        <v>10</v>
      </c>
    </row>
    <row r="29" spans="3:7" ht="12.75">
      <c r="C29" s="1">
        <v>10</v>
      </c>
      <c r="D29" s="5">
        <f t="shared" si="1"/>
        <v>1200</v>
      </c>
      <c r="E29" s="5">
        <f t="shared" si="0"/>
        <v>1003.9300780929818</v>
      </c>
      <c r="G29" s="4">
        <v>30000</v>
      </c>
    </row>
    <row r="30" spans="3:5" ht="12.75">
      <c r="C30" s="1">
        <v>11</v>
      </c>
      <c r="D30" s="5">
        <f t="shared" si="1"/>
        <v>1200</v>
      </c>
      <c r="E30" s="5">
        <f t="shared" si="0"/>
        <v>986.1788586375068</v>
      </c>
    </row>
    <row r="31" spans="3:7" ht="12.75">
      <c r="C31" s="1">
        <v>12</v>
      </c>
      <c r="D31" s="5">
        <f t="shared" si="1"/>
        <v>1200</v>
      </c>
      <c r="E31" s="5">
        <f t="shared" si="0"/>
        <v>968.7415114317356</v>
      </c>
      <c r="G31" t="s">
        <v>6</v>
      </c>
    </row>
    <row r="32" spans="3:5" ht="12.75">
      <c r="C32" s="1">
        <v>13</v>
      </c>
      <c r="D32" s="5">
        <f t="shared" si="1"/>
        <v>1200</v>
      </c>
      <c r="E32" s="5">
        <f t="shared" si="0"/>
        <v>951.6124866716458</v>
      </c>
    </row>
    <row r="33" spans="3:8" ht="13.5" thickBot="1">
      <c r="C33" s="1">
        <v>14</v>
      </c>
      <c r="D33" s="5">
        <f t="shared" si="1"/>
        <v>1200</v>
      </c>
      <c r="E33" s="5">
        <f t="shared" si="0"/>
        <v>934.7863326833456</v>
      </c>
      <c r="G33" s="12" t="s">
        <v>8</v>
      </c>
      <c r="H33" s="7" t="s">
        <v>12</v>
      </c>
    </row>
    <row r="34" spans="3:8" ht="13.5" thickTop="1">
      <c r="C34" s="1">
        <v>15</v>
      </c>
      <c r="D34" s="5">
        <f t="shared" si="1"/>
        <v>1200</v>
      </c>
      <c r="E34" s="5">
        <f t="shared" si="0"/>
        <v>918.2576941879621</v>
      </c>
      <c r="G34" s="8">
        <v>0.018</v>
      </c>
      <c r="H34" s="9">
        <f>NPV(G34,$D$20:$D$79)-$G$29</f>
        <v>17237.19520807585</v>
      </c>
    </row>
    <row r="35" spans="3:8" ht="12.75">
      <c r="C35" s="1">
        <v>16</v>
      </c>
      <c r="D35" s="5">
        <f t="shared" si="1"/>
        <v>1200</v>
      </c>
      <c r="E35" s="5">
        <f t="shared" si="0"/>
        <v>902.0213105972124</v>
      </c>
      <c r="G35" s="8">
        <v>0.021</v>
      </c>
      <c r="H35" s="9">
        <f aca="true" t="shared" si="2" ref="H35:H43">NPV(G35,$D$20:$D$79)-$G$29</f>
        <v>13594.976100576438</v>
      </c>
    </row>
    <row r="36" spans="3:8" ht="12.75">
      <c r="C36" s="1">
        <v>17</v>
      </c>
      <c r="D36" s="5">
        <f t="shared" si="1"/>
        <v>1200</v>
      </c>
      <c r="E36" s="5">
        <f t="shared" si="0"/>
        <v>886.0720143391084</v>
      </c>
      <c r="G36" s="8">
        <v>0.022</v>
      </c>
      <c r="H36" s="9">
        <f t="shared" si="2"/>
        <v>12474.27674197797</v>
      </c>
    </row>
    <row r="37" spans="3:8" ht="12.75">
      <c r="C37" s="1">
        <v>18</v>
      </c>
      <c r="D37" s="5">
        <f t="shared" si="1"/>
        <v>1200</v>
      </c>
      <c r="E37" s="5">
        <f t="shared" si="0"/>
        <v>870.4047292132695</v>
      </c>
      <c r="G37" s="8">
        <v>0.023</v>
      </c>
      <c r="H37" s="9">
        <f t="shared" si="2"/>
        <v>11396.714704070742</v>
      </c>
    </row>
    <row r="38" spans="3:8" ht="12.75">
      <c r="C38" s="1">
        <v>19</v>
      </c>
      <c r="D38" s="5">
        <f t="shared" si="1"/>
        <v>1200</v>
      </c>
      <c r="E38" s="5">
        <f t="shared" si="0"/>
        <v>855.014468775314</v>
      </c>
      <c r="G38" s="8">
        <v>0.024</v>
      </c>
      <c r="H38" s="9">
        <f t="shared" si="2"/>
        <v>10360.320539588422</v>
      </c>
    </row>
    <row r="39" spans="3:8" ht="12.75">
      <c r="C39" s="1">
        <v>20</v>
      </c>
      <c r="D39" s="5">
        <f t="shared" si="1"/>
        <v>1200</v>
      </c>
      <c r="E39" s="5">
        <f t="shared" si="0"/>
        <v>839.8963347498171</v>
      </c>
      <c r="G39" s="8">
        <v>0.025</v>
      </c>
      <c r="H39" s="9">
        <f t="shared" si="2"/>
        <v>9363.22366080476</v>
      </c>
    </row>
    <row r="40" spans="3:8" ht="12.75">
      <c r="C40" s="1">
        <v>21</v>
      </c>
      <c r="D40" s="5">
        <f t="shared" si="1"/>
        <v>1200</v>
      </c>
      <c r="E40" s="5">
        <f t="shared" si="0"/>
        <v>825.0455154713331</v>
      </c>
      <c r="G40" s="8">
        <v>0.026</v>
      </c>
      <c r="H40" s="9">
        <f t="shared" si="2"/>
        <v>8403.647061828422</v>
      </c>
    </row>
    <row r="41" spans="3:8" ht="12.75">
      <c r="C41" s="1">
        <v>22</v>
      </c>
      <c r="D41" s="5">
        <f t="shared" si="1"/>
        <v>1200</v>
      </c>
      <c r="E41" s="5">
        <f t="shared" si="0"/>
        <v>810.4572843529796</v>
      </c>
      <c r="G41" s="8">
        <v>0.027</v>
      </c>
      <c r="H41" s="9">
        <f t="shared" si="2"/>
        <v>7479.902335475468</v>
      </c>
    </row>
    <row r="42" spans="3:8" ht="12.75">
      <c r="C42" s="1">
        <v>23</v>
      </c>
      <c r="D42" s="5">
        <f t="shared" si="1"/>
        <v>1200</v>
      </c>
      <c r="E42" s="5">
        <f t="shared" si="0"/>
        <v>796.1269983821015</v>
      </c>
      <c r="G42" s="8">
        <v>0.028</v>
      </c>
      <c r="H42" s="9">
        <f t="shared" si="2"/>
        <v>6590.3849676896425</v>
      </c>
    </row>
    <row r="43" spans="3:8" ht="12.75">
      <c r="C43" s="1">
        <v>24</v>
      </c>
      <c r="D43" s="5">
        <f t="shared" si="1"/>
        <v>1200</v>
      </c>
      <c r="E43" s="5">
        <f t="shared" si="0"/>
        <v>782.0500966425361</v>
      </c>
      <c r="G43" s="8">
        <v>0.029</v>
      </c>
      <c r="H43" s="9">
        <f t="shared" si="2"/>
        <v>5733.5698935082255</v>
      </c>
    </row>
    <row r="44" spans="3:7" ht="12.75">
      <c r="C44" s="1">
        <v>25</v>
      </c>
      <c r="D44" s="5">
        <f t="shared" si="1"/>
        <v>1200</v>
      </c>
      <c r="E44" s="5">
        <f t="shared" si="0"/>
        <v>768.222098863002</v>
      </c>
      <c r="G44" s="8"/>
    </row>
    <row r="45" spans="3:7" ht="12.75">
      <c r="C45" s="1">
        <v>26</v>
      </c>
      <c r="D45" s="5">
        <f t="shared" si="1"/>
        <v>1200</v>
      </c>
      <c r="E45" s="5">
        <f t="shared" si="0"/>
        <v>754.6386039911611</v>
      </c>
      <c r="G45" s="8"/>
    </row>
    <row r="46" spans="3:7" ht="12.75">
      <c r="C46" s="1">
        <v>27</v>
      </c>
      <c r="D46" s="5">
        <f t="shared" si="1"/>
        <v>1200</v>
      </c>
      <c r="E46" s="5">
        <f t="shared" si="0"/>
        <v>741.2952887928891</v>
      </c>
      <c r="G46" s="8"/>
    </row>
    <row r="47" spans="3:7" ht="12.75">
      <c r="C47" s="1">
        <v>28</v>
      </c>
      <c r="D47" s="5">
        <f t="shared" si="1"/>
        <v>1200</v>
      </c>
      <c r="E47" s="5">
        <f t="shared" si="0"/>
        <v>728.1879064763154</v>
      </c>
      <c r="G47" s="8"/>
    </row>
    <row r="48" spans="3:7" ht="12.75">
      <c r="C48" s="1">
        <v>29</v>
      </c>
      <c r="D48" s="5">
        <f t="shared" si="1"/>
        <v>1200</v>
      </c>
      <c r="E48" s="5">
        <f t="shared" si="0"/>
        <v>715.3122853401918</v>
      </c>
      <c r="G48" s="8"/>
    </row>
    <row r="49" spans="3:7" ht="12.75">
      <c r="C49" s="1">
        <v>30</v>
      </c>
      <c r="D49" s="5">
        <f t="shared" si="1"/>
        <v>1200</v>
      </c>
      <c r="E49" s="5">
        <f t="shared" si="0"/>
        <v>702.664327446161</v>
      </c>
      <c r="G49" s="8"/>
    </row>
    <row r="50" spans="3:7" ht="12.75">
      <c r="C50" s="1">
        <v>31</v>
      </c>
      <c r="D50" s="5">
        <f t="shared" si="1"/>
        <v>1200</v>
      </c>
      <c r="E50" s="5">
        <f t="shared" si="0"/>
        <v>690.2400073145</v>
      </c>
      <c r="G50" s="8"/>
    </row>
    <row r="51" spans="3:7" ht="12.75">
      <c r="C51" s="1">
        <v>32</v>
      </c>
      <c r="D51" s="5">
        <f t="shared" si="1"/>
        <v>1200</v>
      </c>
      <c r="E51" s="5">
        <f t="shared" si="0"/>
        <v>678.0353706429273</v>
      </c>
      <c r="G51" s="8"/>
    </row>
    <row r="52" spans="3:5" ht="12.75">
      <c r="C52" s="1">
        <v>33</v>
      </c>
      <c r="D52" s="5">
        <f t="shared" si="1"/>
        <v>1200</v>
      </c>
      <c r="E52" s="5">
        <f t="shared" si="0"/>
        <v>666.0465330480622</v>
      </c>
    </row>
    <row r="53" spans="3:5" ht="12.75">
      <c r="C53" s="1">
        <v>34</v>
      </c>
      <c r="D53" s="5">
        <f t="shared" si="1"/>
        <v>1200</v>
      </c>
      <c r="E53" s="5">
        <f t="shared" si="0"/>
        <v>654.2696788291377</v>
      </c>
    </row>
    <row r="54" spans="3:5" ht="12.75">
      <c r="C54" s="1">
        <v>35</v>
      </c>
      <c r="D54" s="5">
        <f t="shared" si="1"/>
        <v>1200</v>
      </c>
      <c r="E54" s="5">
        <f t="shared" si="0"/>
        <v>642.7010597535733</v>
      </c>
    </row>
    <row r="55" spans="3:5" ht="12.75">
      <c r="C55" s="1">
        <v>36</v>
      </c>
      <c r="D55" s="5">
        <f t="shared" si="1"/>
        <v>1200</v>
      </c>
      <c r="E55" s="5">
        <f t="shared" si="0"/>
        <v>631.336993864021</v>
      </c>
    </row>
    <row r="56" spans="3:5" ht="12.75">
      <c r="C56" s="1">
        <v>37</v>
      </c>
      <c r="D56" s="5">
        <f t="shared" si="1"/>
        <v>1200</v>
      </c>
      <c r="E56" s="5">
        <f t="shared" si="0"/>
        <v>620.1738643065039</v>
      </c>
    </row>
    <row r="57" spans="3:5" ht="12.75">
      <c r="C57" s="1">
        <v>38</v>
      </c>
      <c r="D57" s="5">
        <f t="shared" si="1"/>
        <v>1200</v>
      </c>
      <c r="E57" s="5">
        <f t="shared" si="0"/>
        <v>609.2081181792769</v>
      </c>
    </row>
    <row r="58" spans="3:5" ht="12.75">
      <c r="C58" s="1">
        <v>39</v>
      </c>
      <c r="D58" s="5">
        <f t="shared" si="1"/>
        <v>1200</v>
      </c>
      <c r="E58" s="5">
        <f t="shared" si="0"/>
        <v>598.43626540204</v>
      </c>
    </row>
    <row r="59" spans="3:5" ht="12.75">
      <c r="C59" s="1">
        <v>40</v>
      </c>
      <c r="D59" s="5">
        <f t="shared" si="1"/>
        <v>1200</v>
      </c>
      <c r="E59" s="5">
        <f t="shared" si="0"/>
        <v>587.8548776051475</v>
      </c>
    </row>
    <row r="60" spans="3:5" ht="12.75">
      <c r="C60" s="1">
        <v>41</v>
      </c>
      <c r="D60" s="5">
        <f t="shared" si="1"/>
        <v>1200</v>
      </c>
      <c r="E60" s="5">
        <f t="shared" si="0"/>
        <v>577.4605870384554</v>
      </c>
    </row>
    <row r="61" spans="3:5" ht="12.75">
      <c r="C61" s="1">
        <v>42</v>
      </c>
      <c r="D61" s="5">
        <f t="shared" si="1"/>
        <v>1200</v>
      </c>
      <c r="E61" s="5">
        <f t="shared" si="0"/>
        <v>567.250085499465</v>
      </c>
    </row>
    <row r="62" spans="3:5" ht="12.75">
      <c r="C62" s="1">
        <v>43</v>
      </c>
      <c r="D62" s="5">
        <f t="shared" si="1"/>
        <v>1200</v>
      </c>
      <c r="E62" s="5">
        <f t="shared" si="0"/>
        <v>557.2201232804174</v>
      </c>
    </row>
    <row r="63" spans="3:5" ht="12.75">
      <c r="C63" s="1">
        <v>44</v>
      </c>
      <c r="D63" s="5">
        <f t="shared" si="1"/>
        <v>1200</v>
      </c>
      <c r="E63" s="5">
        <f t="shared" si="0"/>
        <v>547.3675081340053</v>
      </c>
    </row>
    <row r="64" spans="3:5" ht="12.75">
      <c r="C64" s="1">
        <v>45</v>
      </c>
      <c r="D64" s="5">
        <f t="shared" si="1"/>
        <v>1200</v>
      </c>
      <c r="E64" s="5">
        <f t="shared" si="0"/>
        <v>537.6891042573725</v>
      </c>
    </row>
    <row r="65" spans="3:5" ht="12.75">
      <c r="C65" s="1">
        <v>46</v>
      </c>
      <c r="D65" s="5">
        <f t="shared" si="1"/>
        <v>1200</v>
      </c>
      <c r="E65" s="5">
        <f t="shared" si="0"/>
        <v>528.1818312940792</v>
      </c>
    </row>
    <row r="66" spans="3:5" ht="12.75">
      <c r="C66" s="1">
        <v>47</v>
      </c>
      <c r="D66" s="5">
        <f t="shared" si="1"/>
        <v>1200</v>
      </c>
      <c r="E66" s="5">
        <f t="shared" si="0"/>
        <v>518.8426633537123</v>
      </c>
    </row>
    <row r="67" spans="3:5" ht="12.75">
      <c r="C67" s="1">
        <v>48</v>
      </c>
      <c r="D67" s="5">
        <f t="shared" si="1"/>
        <v>1200</v>
      </c>
      <c r="E67" s="5">
        <f t="shared" si="0"/>
        <v>509.6686280488333</v>
      </c>
    </row>
    <row r="68" spans="3:5" ht="12.75">
      <c r="C68" s="1">
        <v>49</v>
      </c>
      <c r="D68" s="5">
        <f t="shared" si="1"/>
        <v>1200</v>
      </c>
      <c r="E68" s="5">
        <f t="shared" si="0"/>
        <v>500.65680554895215</v>
      </c>
    </row>
    <row r="69" spans="3:5" ht="12.75">
      <c r="C69" s="1">
        <v>50</v>
      </c>
      <c r="D69" s="5">
        <f t="shared" si="1"/>
        <v>1200</v>
      </c>
      <c r="E69" s="5">
        <f t="shared" si="0"/>
        <v>491.80432765123</v>
      </c>
    </row>
    <row r="70" spans="3:5" ht="12.75">
      <c r="C70" s="1">
        <v>51</v>
      </c>
      <c r="D70" s="5">
        <f t="shared" si="1"/>
        <v>1200</v>
      </c>
      <c r="E70" s="5">
        <f t="shared" si="0"/>
        <v>483.108376867613</v>
      </c>
    </row>
    <row r="71" spans="3:5" ht="12.75">
      <c r="C71" s="1">
        <v>52</v>
      </c>
      <c r="D71" s="5">
        <f t="shared" si="1"/>
        <v>1200</v>
      </c>
      <c r="E71" s="5">
        <f t="shared" si="0"/>
        <v>474.56618552810704</v>
      </c>
    </row>
    <row r="72" spans="3:5" ht="12.75">
      <c r="C72" s="1">
        <v>53</v>
      </c>
      <c r="D72" s="5">
        <f t="shared" si="1"/>
        <v>1200</v>
      </c>
      <c r="E72" s="5">
        <f t="shared" si="0"/>
        <v>466.1750348999086</v>
      </c>
    </row>
    <row r="73" spans="3:5" ht="12.75">
      <c r="C73" s="1">
        <v>54</v>
      </c>
      <c r="D73" s="5">
        <f t="shared" si="1"/>
        <v>1200</v>
      </c>
      <c r="E73" s="5">
        <f t="shared" si="0"/>
        <v>457.93225432211074</v>
      </c>
    </row>
    <row r="74" spans="3:5" ht="12.75">
      <c r="C74" s="1">
        <v>55</v>
      </c>
      <c r="D74" s="5">
        <f t="shared" si="1"/>
        <v>1200</v>
      </c>
      <c r="E74" s="5">
        <f t="shared" si="0"/>
        <v>449.83522035570786</v>
      </c>
    </row>
    <row r="75" spans="3:5" ht="12.75">
      <c r="C75" s="1">
        <v>56</v>
      </c>
      <c r="D75" s="5">
        <f t="shared" si="1"/>
        <v>1200</v>
      </c>
      <c r="E75" s="5">
        <f t="shared" si="0"/>
        <v>441.8813559486325</v>
      </c>
    </row>
    <row r="76" spans="3:5" ht="12.75">
      <c r="C76" s="1">
        <v>57</v>
      </c>
      <c r="D76" s="5">
        <f t="shared" si="1"/>
        <v>1200</v>
      </c>
      <c r="E76" s="5">
        <f t="shared" si="0"/>
        <v>434.0681296155526</v>
      </c>
    </row>
    <row r="77" spans="3:5" ht="12.75">
      <c r="C77" s="1">
        <v>58</v>
      </c>
      <c r="D77" s="5">
        <f t="shared" si="1"/>
        <v>1200</v>
      </c>
      <c r="E77" s="5">
        <f t="shared" si="0"/>
        <v>426.3930546321734</v>
      </c>
    </row>
    <row r="78" spans="3:5" ht="12.75">
      <c r="C78" s="1">
        <v>59</v>
      </c>
      <c r="D78" s="5">
        <f t="shared" si="1"/>
        <v>1200</v>
      </c>
      <c r="E78" s="5">
        <f t="shared" si="0"/>
        <v>418.8536882437853</v>
      </c>
    </row>
    <row r="79" spans="3:5" ht="12.75">
      <c r="C79" s="1">
        <v>60</v>
      </c>
      <c r="D79" s="5">
        <f>$G$21+G26</f>
        <v>11200</v>
      </c>
      <c r="E79" s="5">
        <f t="shared" si="0"/>
        <v>3840.1778882861786</v>
      </c>
    </row>
    <row r="80" spans="3:5" ht="12.75">
      <c r="C80" s="1" t="s">
        <v>6</v>
      </c>
      <c r="D80" s="6"/>
      <c r="E80" s="6"/>
    </row>
    <row r="81" spans="4:5" ht="12.75">
      <c r="D81" s="6" t="s">
        <v>11</v>
      </c>
      <c r="E81" s="20">
        <f>SUM(E19:E80)</f>
        <v>17237.195208075846</v>
      </c>
    </row>
    <row r="82" spans="4:5" ht="12.75">
      <c r="D82" s="6"/>
      <c r="E82" s="20"/>
    </row>
    <row r="83" spans="4:5" ht="12.75">
      <c r="D83" s="6" t="s">
        <v>11</v>
      </c>
      <c r="E83" s="20">
        <f>NPV(G23,D20:D79)-G29</f>
        <v>17237.19520807585</v>
      </c>
    </row>
    <row r="85" spans="4:5" ht="12.75">
      <c r="D85" t="s">
        <v>20</v>
      </c>
      <c r="E85" s="21">
        <f>IRR(D19:D79)</f>
        <v>0.03683624726624463</v>
      </c>
    </row>
    <row r="87" spans="4:5" ht="12.75">
      <c r="D87" t="s">
        <v>22</v>
      </c>
      <c r="E87" s="21">
        <f>MIRR(D19:D79,,G23)</f>
        <v>0.025731813305204687</v>
      </c>
    </row>
  </sheetData>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B2:H199"/>
  <sheetViews>
    <sheetView workbookViewId="0" topLeftCell="A181">
      <selection activeCell="D200" sqref="D200"/>
    </sheetView>
  </sheetViews>
  <sheetFormatPr defaultColWidth="11.421875" defaultRowHeight="12.75"/>
  <cols>
    <col min="3" max="3" width="11.7109375" style="0" bestFit="1" customWidth="1"/>
    <col min="6" max="6" width="17.00390625" style="0" customWidth="1"/>
    <col min="8" max="8" width="12.28125" style="0" bestFit="1" customWidth="1"/>
  </cols>
  <sheetData>
    <row r="2" ht="12.75">
      <c r="B2" t="s">
        <v>24</v>
      </c>
    </row>
    <row r="3" ht="12.75">
      <c r="B3" t="s">
        <v>1</v>
      </c>
    </row>
    <row r="18" spans="2:6" ht="13.5" thickBot="1">
      <c r="B18" s="7" t="s">
        <v>25</v>
      </c>
      <c r="C18" s="7" t="s">
        <v>26</v>
      </c>
      <c r="D18" s="7" t="s">
        <v>27</v>
      </c>
      <c r="E18" s="7" t="s">
        <v>28</v>
      </c>
      <c r="F18" s="7" t="s">
        <v>29</v>
      </c>
    </row>
    <row r="19" spans="2:8" ht="13.5" thickTop="1">
      <c r="B19" s="1">
        <v>0</v>
      </c>
      <c r="C19" s="1"/>
      <c r="D19" s="1"/>
      <c r="E19" s="1"/>
      <c r="F19" s="20">
        <f>$H$25</f>
        <v>300000</v>
      </c>
      <c r="H19" s="23" t="s">
        <v>30</v>
      </c>
    </row>
    <row r="20" spans="2:8" ht="12.75">
      <c r="B20" s="1">
        <v>1</v>
      </c>
      <c r="C20" s="24">
        <f>$H$21</f>
        <v>3600.5041862745397</v>
      </c>
      <c r="D20" s="5">
        <f>F19*$H$23</f>
        <v>3000</v>
      </c>
      <c r="E20" s="24">
        <f>C20-D20</f>
        <v>600.5041862745397</v>
      </c>
      <c r="F20" s="24">
        <f>F19-E20</f>
        <v>299399.49581372546</v>
      </c>
      <c r="H20" s="2" t="s">
        <v>26</v>
      </c>
    </row>
    <row r="21" spans="2:8" ht="12.75">
      <c r="B21" s="1">
        <v>2</v>
      </c>
      <c r="C21" s="24">
        <f aca="true" t="shared" si="0" ref="C21:C84">$H$21</f>
        <v>3600.5041862745397</v>
      </c>
      <c r="D21" s="5">
        <f aca="true" t="shared" si="1" ref="D21:D84">F20*$H$23</f>
        <v>2993.994958137255</v>
      </c>
      <c r="E21" s="24">
        <f aca="true" t="shared" si="2" ref="E21:E84">C21-D21</f>
        <v>606.5092281372849</v>
      </c>
      <c r="F21" s="24">
        <f aca="true" t="shared" si="3" ref="F21:F84">F20-E21</f>
        <v>298792.9865855882</v>
      </c>
      <c r="H21" s="25">
        <f>PMT(H23,H27,-H25)</f>
        <v>3600.5041862745397</v>
      </c>
    </row>
    <row r="22" spans="2:8" ht="12.75">
      <c r="B22" s="1">
        <v>3</v>
      </c>
      <c r="C22" s="24">
        <f t="shared" si="0"/>
        <v>3600.5041862745397</v>
      </c>
      <c r="D22" s="5">
        <f t="shared" si="1"/>
        <v>2987.929865855882</v>
      </c>
      <c r="E22" s="24">
        <f t="shared" si="2"/>
        <v>612.5743204186579</v>
      </c>
      <c r="F22" s="24">
        <f t="shared" si="3"/>
        <v>298180.41226516955</v>
      </c>
      <c r="H22" s="2" t="s">
        <v>31</v>
      </c>
    </row>
    <row r="23" spans="2:8" ht="12.75">
      <c r="B23" s="1">
        <v>4</v>
      </c>
      <c r="C23" s="24">
        <f t="shared" si="0"/>
        <v>3600.5041862745397</v>
      </c>
      <c r="D23" s="5">
        <f t="shared" si="1"/>
        <v>2981.8041226516957</v>
      </c>
      <c r="E23" s="24">
        <f t="shared" si="2"/>
        <v>618.700063622844</v>
      </c>
      <c r="F23" s="24">
        <f t="shared" si="3"/>
        <v>297561.7122015467</v>
      </c>
      <c r="H23" s="10">
        <v>0.01</v>
      </c>
    </row>
    <row r="24" spans="2:8" ht="12.75">
      <c r="B24" s="1">
        <v>5</v>
      </c>
      <c r="C24" s="24">
        <f t="shared" si="0"/>
        <v>3600.5041862745397</v>
      </c>
      <c r="D24" s="5">
        <f t="shared" si="1"/>
        <v>2975.617122015467</v>
      </c>
      <c r="E24" s="24">
        <f t="shared" si="2"/>
        <v>624.8870642590728</v>
      </c>
      <c r="F24" s="24">
        <f t="shared" si="3"/>
        <v>296936.8251372876</v>
      </c>
      <c r="H24" s="2" t="s">
        <v>32</v>
      </c>
    </row>
    <row r="25" spans="2:8" ht="12.75">
      <c r="B25" s="1">
        <v>6</v>
      </c>
      <c r="C25" s="24">
        <f t="shared" si="0"/>
        <v>3600.5041862745397</v>
      </c>
      <c r="D25" s="5">
        <f t="shared" si="1"/>
        <v>2969.3682513728763</v>
      </c>
      <c r="E25" s="24">
        <f t="shared" si="2"/>
        <v>631.1359349016634</v>
      </c>
      <c r="F25" s="24">
        <f t="shared" si="3"/>
        <v>296305.68920238595</v>
      </c>
      <c r="H25" s="11">
        <v>300000</v>
      </c>
    </row>
    <row r="26" spans="2:8" ht="12.75">
      <c r="B26" s="1">
        <v>7</v>
      </c>
      <c r="C26" s="24">
        <f t="shared" si="0"/>
        <v>3600.5041862745397</v>
      </c>
      <c r="D26" s="5">
        <f t="shared" si="1"/>
        <v>2963.0568920238597</v>
      </c>
      <c r="E26" s="24">
        <f t="shared" si="2"/>
        <v>637.44729425068</v>
      </c>
      <c r="F26" s="24">
        <f t="shared" si="3"/>
        <v>295668.2419081353</v>
      </c>
      <c r="H26" s="3" t="s">
        <v>33</v>
      </c>
    </row>
    <row r="27" spans="2:8" ht="12.75">
      <c r="B27" s="1">
        <v>8</v>
      </c>
      <c r="C27" s="24">
        <f t="shared" si="0"/>
        <v>3600.5041862745397</v>
      </c>
      <c r="D27" s="5">
        <f t="shared" si="1"/>
        <v>2956.682419081353</v>
      </c>
      <c r="E27" s="24">
        <f t="shared" si="2"/>
        <v>643.8217671931866</v>
      </c>
      <c r="F27" s="24">
        <f t="shared" si="3"/>
        <v>295024.4201409421</v>
      </c>
      <c r="H27" s="4">
        <v>180</v>
      </c>
    </row>
    <row r="28" spans="2:6" ht="12.75">
      <c r="B28" s="1">
        <v>9</v>
      </c>
      <c r="C28" s="24">
        <f t="shared" si="0"/>
        <v>3600.5041862745397</v>
      </c>
      <c r="D28" s="5">
        <f t="shared" si="1"/>
        <v>2950.244201409421</v>
      </c>
      <c r="E28" s="24">
        <f t="shared" si="2"/>
        <v>650.2599848651189</v>
      </c>
      <c r="F28" s="24">
        <f t="shared" si="3"/>
        <v>294374.16015607695</v>
      </c>
    </row>
    <row r="29" spans="2:6" ht="12.75">
      <c r="B29" s="1">
        <v>10</v>
      </c>
      <c r="C29" s="24">
        <f t="shared" si="0"/>
        <v>3600.5041862745397</v>
      </c>
      <c r="D29" s="5">
        <f t="shared" si="1"/>
        <v>2943.7416015607696</v>
      </c>
      <c r="E29" s="24">
        <f t="shared" si="2"/>
        <v>656.7625847137701</v>
      </c>
      <c r="F29" s="24">
        <f t="shared" si="3"/>
        <v>293717.3975713632</v>
      </c>
    </row>
    <row r="30" spans="2:6" ht="12.75">
      <c r="B30" s="1">
        <v>11</v>
      </c>
      <c r="C30" s="24">
        <f t="shared" si="0"/>
        <v>3600.5041862745397</v>
      </c>
      <c r="D30" s="5">
        <f t="shared" si="1"/>
        <v>2937.173975713632</v>
      </c>
      <c r="E30" s="24">
        <f t="shared" si="2"/>
        <v>663.3302105609077</v>
      </c>
      <c r="F30" s="24">
        <f t="shared" si="3"/>
        <v>293054.06736080226</v>
      </c>
    </row>
    <row r="31" spans="2:6" ht="12.75">
      <c r="B31" s="1">
        <v>12</v>
      </c>
      <c r="C31" s="24">
        <f t="shared" si="0"/>
        <v>3600.5041862745397</v>
      </c>
      <c r="D31" s="5">
        <f t="shared" si="1"/>
        <v>2930.5406736080226</v>
      </c>
      <c r="E31" s="24">
        <f t="shared" si="2"/>
        <v>669.9635126665171</v>
      </c>
      <c r="F31" s="24">
        <f t="shared" si="3"/>
        <v>292384.10384813574</v>
      </c>
    </row>
    <row r="32" spans="2:6" ht="12.75">
      <c r="B32" s="1">
        <v>13</v>
      </c>
      <c r="C32" s="24">
        <f t="shared" si="0"/>
        <v>3600.5041862745397</v>
      </c>
      <c r="D32" s="5">
        <f t="shared" si="1"/>
        <v>2923.8410384813574</v>
      </c>
      <c r="E32" s="24">
        <f t="shared" si="2"/>
        <v>676.6631477931824</v>
      </c>
      <c r="F32" s="24">
        <f t="shared" si="3"/>
        <v>291707.44070034253</v>
      </c>
    </row>
    <row r="33" spans="2:6" ht="12.75">
      <c r="B33" s="1">
        <v>14</v>
      </c>
      <c r="C33" s="24">
        <f t="shared" si="0"/>
        <v>3600.5041862745397</v>
      </c>
      <c r="D33" s="5">
        <f t="shared" si="1"/>
        <v>2917.074407003425</v>
      </c>
      <c r="E33" s="24">
        <f t="shared" si="2"/>
        <v>683.4297792711145</v>
      </c>
      <c r="F33" s="24">
        <f t="shared" si="3"/>
        <v>291024.0109210714</v>
      </c>
    </row>
    <row r="34" spans="2:6" ht="12.75">
      <c r="B34" s="1">
        <v>15</v>
      </c>
      <c r="C34" s="24">
        <f t="shared" si="0"/>
        <v>3600.5041862745397</v>
      </c>
      <c r="D34" s="5">
        <f t="shared" si="1"/>
        <v>2910.240109210714</v>
      </c>
      <c r="E34" s="24">
        <f t="shared" si="2"/>
        <v>690.2640770638259</v>
      </c>
      <c r="F34" s="24">
        <f t="shared" si="3"/>
        <v>290333.7468440076</v>
      </c>
    </row>
    <row r="35" spans="2:6" ht="12.75">
      <c r="B35" s="1">
        <v>16</v>
      </c>
      <c r="C35" s="24">
        <f t="shared" si="0"/>
        <v>3600.5041862745397</v>
      </c>
      <c r="D35" s="5">
        <f t="shared" si="1"/>
        <v>2903.337468440076</v>
      </c>
      <c r="E35" s="24">
        <f t="shared" si="2"/>
        <v>697.1667178344637</v>
      </c>
      <c r="F35" s="24">
        <f t="shared" si="3"/>
        <v>289636.5801261731</v>
      </c>
    </row>
    <row r="36" spans="2:6" ht="12.75">
      <c r="B36" s="1">
        <v>17</v>
      </c>
      <c r="C36" s="24">
        <f t="shared" si="0"/>
        <v>3600.5041862745397</v>
      </c>
      <c r="D36" s="5">
        <f t="shared" si="1"/>
        <v>2896.365801261731</v>
      </c>
      <c r="E36" s="24">
        <f t="shared" si="2"/>
        <v>704.1383850128086</v>
      </c>
      <c r="F36" s="24">
        <f t="shared" si="3"/>
        <v>288932.4417411603</v>
      </c>
    </row>
    <row r="37" spans="2:6" ht="12.75">
      <c r="B37" s="1">
        <v>18</v>
      </c>
      <c r="C37" s="24">
        <f t="shared" si="0"/>
        <v>3600.5041862745397</v>
      </c>
      <c r="D37" s="5">
        <f t="shared" si="1"/>
        <v>2889.324417411603</v>
      </c>
      <c r="E37" s="24">
        <f t="shared" si="2"/>
        <v>711.1797688629367</v>
      </c>
      <c r="F37" s="24">
        <f t="shared" si="3"/>
        <v>288221.26197229733</v>
      </c>
    </row>
    <row r="38" spans="2:6" ht="12.75">
      <c r="B38" s="1">
        <v>19</v>
      </c>
      <c r="C38" s="24">
        <f t="shared" si="0"/>
        <v>3600.5041862745397</v>
      </c>
      <c r="D38" s="5">
        <f t="shared" si="1"/>
        <v>2882.212619722973</v>
      </c>
      <c r="E38" s="24">
        <f t="shared" si="2"/>
        <v>718.2915665515666</v>
      </c>
      <c r="F38" s="24">
        <f t="shared" si="3"/>
        <v>287502.9704057458</v>
      </c>
    </row>
    <row r="39" spans="2:6" ht="12.75">
      <c r="B39" s="1">
        <v>20</v>
      </c>
      <c r="C39" s="24">
        <f t="shared" si="0"/>
        <v>3600.5041862745397</v>
      </c>
      <c r="D39" s="5">
        <f t="shared" si="1"/>
        <v>2875.029704057458</v>
      </c>
      <c r="E39" s="24">
        <f t="shared" si="2"/>
        <v>725.4744822170819</v>
      </c>
      <c r="F39" s="24">
        <f t="shared" si="3"/>
        <v>286777.4959235287</v>
      </c>
    </row>
    <row r="40" spans="2:6" ht="12.75">
      <c r="B40" s="1">
        <v>21</v>
      </c>
      <c r="C40" s="24">
        <f t="shared" si="0"/>
        <v>3600.5041862745397</v>
      </c>
      <c r="D40" s="5">
        <f t="shared" si="1"/>
        <v>2867.774959235287</v>
      </c>
      <c r="E40" s="24">
        <f t="shared" si="2"/>
        <v>732.7292270392527</v>
      </c>
      <c r="F40" s="24">
        <f t="shared" si="3"/>
        <v>286044.7666964894</v>
      </c>
    </row>
    <row r="41" spans="2:6" ht="12.75">
      <c r="B41" s="1">
        <v>22</v>
      </c>
      <c r="C41" s="24">
        <f t="shared" si="0"/>
        <v>3600.5041862745397</v>
      </c>
      <c r="D41" s="5">
        <f t="shared" si="1"/>
        <v>2860.4476669648943</v>
      </c>
      <c r="E41" s="24">
        <f t="shared" si="2"/>
        <v>740.0565193096454</v>
      </c>
      <c r="F41" s="24">
        <f t="shared" si="3"/>
        <v>285304.7101771798</v>
      </c>
    </row>
    <row r="42" spans="2:6" ht="12.75">
      <c r="B42" s="1">
        <v>23</v>
      </c>
      <c r="C42" s="24">
        <f t="shared" si="0"/>
        <v>3600.5041862745397</v>
      </c>
      <c r="D42" s="5">
        <f t="shared" si="1"/>
        <v>2853.0471017717978</v>
      </c>
      <c r="E42" s="24">
        <f t="shared" si="2"/>
        <v>747.457084502742</v>
      </c>
      <c r="F42" s="24">
        <f t="shared" si="3"/>
        <v>284557.25309267704</v>
      </c>
    </row>
    <row r="43" spans="2:6" ht="12.75">
      <c r="B43" s="1">
        <v>24</v>
      </c>
      <c r="C43" s="24">
        <f t="shared" si="0"/>
        <v>3600.5041862745397</v>
      </c>
      <c r="D43" s="5">
        <f t="shared" si="1"/>
        <v>2845.5725309267705</v>
      </c>
      <c r="E43" s="24">
        <f t="shared" si="2"/>
        <v>754.9316553477693</v>
      </c>
      <c r="F43" s="24">
        <f t="shared" si="3"/>
        <v>283802.3214373293</v>
      </c>
    </row>
    <row r="44" spans="2:6" ht="12.75">
      <c r="B44" s="1">
        <v>25</v>
      </c>
      <c r="C44" s="24">
        <f t="shared" si="0"/>
        <v>3600.5041862745397</v>
      </c>
      <c r="D44" s="5">
        <f t="shared" si="1"/>
        <v>2838.023214373293</v>
      </c>
      <c r="E44" s="24">
        <f t="shared" si="2"/>
        <v>762.4809719012469</v>
      </c>
      <c r="F44" s="24">
        <f t="shared" si="3"/>
        <v>283039.840465428</v>
      </c>
    </row>
    <row r="45" spans="2:6" ht="12.75">
      <c r="B45" s="1">
        <v>26</v>
      </c>
      <c r="C45" s="24">
        <f t="shared" si="0"/>
        <v>3600.5041862745397</v>
      </c>
      <c r="D45" s="5">
        <f t="shared" si="1"/>
        <v>2830.39840465428</v>
      </c>
      <c r="E45" s="24">
        <f t="shared" si="2"/>
        <v>770.1057816202597</v>
      </c>
      <c r="F45" s="24">
        <f t="shared" si="3"/>
        <v>282269.73468380776</v>
      </c>
    </row>
    <row r="46" spans="2:6" ht="12.75">
      <c r="B46" s="1">
        <v>27</v>
      </c>
      <c r="C46" s="24">
        <f t="shared" si="0"/>
        <v>3600.5041862745397</v>
      </c>
      <c r="D46" s="5">
        <f t="shared" si="1"/>
        <v>2822.697346838078</v>
      </c>
      <c r="E46" s="24">
        <f t="shared" si="2"/>
        <v>777.8068394364618</v>
      </c>
      <c r="F46" s="24">
        <f t="shared" si="3"/>
        <v>281491.9278443713</v>
      </c>
    </row>
    <row r="47" spans="2:6" ht="12.75">
      <c r="B47" s="1">
        <v>28</v>
      </c>
      <c r="C47" s="24">
        <f t="shared" si="0"/>
        <v>3600.5041862745397</v>
      </c>
      <c r="D47" s="5">
        <f t="shared" si="1"/>
        <v>2814.919278443713</v>
      </c>
      <c r="E47" s="24">
        <f t="shared" si="2"/>
        <v>785.5849078308265</v>
      </c>
      <c r="F47" s="24">
        <f t="shared" si="3"/>
        <v>280706.3429365405</v>
      </c>
    </row>
    <row r="48" spans="2:6" ht="12.75">
      <c r="B48" s="1">
        <v>29</v>
      </c>
      <c r="C48" s="24">
        <f t="shared" si="0"/>
        <v>3600.5041862745397</v>
      </c>
      <c r="D48" s="5">
        <f t="shared" si="1"/>
        <v>2807.0634293654048</v>
      </c>
      <c r="E48" s="24">
        <f t="shared" si="2"/>
        <v>793.440756909135</v>
      </c>
      <c r="F48" s="24">
        <f t="shared" si="3"/>
        <v>279912.90217963135</v>
      </c>
    </row>
    <row r="49" spans="2:6" ht="12.75">
      <c r="B49" s="27">
        <v>30</v>
      </c>
      <c r="C49" s="28">
        <f t="shared" si="0"/>
        <v>3600.5041862745397</v>
      </c>
      <c r="D49" s="29">
        <f t="shared" si="1"/>
        <v>2799.1290217963137</v>
      </c>
      <c r="E49" s="28">
        <f t="shared" si="2"/>
        <v>801.375164478226</v>
      </c>
      <c r="F49" s="28">
        <f t="shared" si="3"/>
        <v>279111.52701515314</v>
      </c>
    </row>
    <row r="50" spans="2:6" ht="12.75">
      <c r="B50" s="1">
        <v>31</v>
      </c>
      <c r="C50" s="24">
        <f t="shared" si="0"/>
        <v>3600.5041862745397</v>
      </c>
      <c r="D50" s="5">
        <f t="shared" si="1"/>
        <v>2791.1152701515316</v>
      </c>
      <c r="E50" s="24">
        <f t="shared" si="2"/>
        <v>809.3889161230081</v>
      </c>
      <c r="F50" s="24">
        <f t="shared" si="3"/>
        <v>278302.1380990301</v>
      </c>
    </row>
    <row r="51" spans="2:6" ht="12.75">
      <c r="B51" s="1">
        <v>32</v>
      </c>
      <c r="C51" s="24">
        <f t="shared" si="0"/>
        <v>3600.5041862745397</v>
      </c>
      <c r="D51" s="5">
        <f t="shared" si="1"/>
        <v>2783.021380990301</v>
      </c>
      <c r="E51" s="24">
        <f t="shared" si="2"/>
        <v>817.4828052842386</v>
      </c>
      <c r="F51" s="24">
        <f t="shared" si="3"/>
        <v>277484.65529374586</v>
      </c>
    </row>
    <row r="52" spans="2:6" ht="12.75">
      <c r="B52" s="1">
        <v>33</v>
      </c>
      <c r="C52" s="24">
        <f t="shared" si="0"/>
        <v>3600.5041862745397</v>
      </c>
      <c r="D52" s="5">
        <f t="shared" si="1"/>
        <v>2774.8465529374585</v>
      </c>
      <c r="E52" s="24">
        <f t="shared" si="2"/>
        <v>825.6576333370813</v>
      </c>
      <c r="F52" s="24">
        <f t="shared" si="3"/>
        <v>276658.9976604088</v>
      </c>
    </row>
    <row r="53" spans="2:6" ht="12.75">
      <c r="B53" s="1">
        <v>34</v>
      </c>
      <c r="C53" s="24">
        <f t="shared" si="0"/>
        <v>3600.5041862745397</v>
      </c>
      <c r="D53" s="5">
        <f t="shared" si="1"/>
        <v>2766.589976604088</v>
      </c>
      <c r="E53" s="24">
        <f t="shared" si="2"/>
        <v>833.9142096704518</v>
      </c>
      <c r="F53" s="24">
        <f t="shared" si="3"/>
        <v>275825.08345073834</v>
      </c>
    </row>
    <row r="54" spans="2:6" ht="12.75">
      <c r="B54" s="1">
        <v>35</v>
      </c>
      <c r="C54" s="24">
        <f t="shared" si="0"/>
        <v>3600.5041862745397</v>
      </c>
      <c r="D54" s="5">
        <f t="shared" si="1"/>
        <v>2758.2508345073834</v>
      </c>
      <c r="E54" s="24">
        <f t="shared" si="2"/>
        <v>842.2533517671563</v>
      </c>
      <c r="F54" s="24">
        <f t="shared" si="3"/>
        <v>274982.8300989712</v>
      </c>
    </row>
    <row r="55" spans="2:6" ht="12.75">
      <c r="B55" s="1">
        <v>36</v>
      </c>
      <c r="C55" s="24">
        <f t="shared" si="0"/>
        <v>3600.5041862745397</v>
      </c>
      <c r="D55" s="5">
        <f t="shared" si="1"/>
        <v>2749.8283009897123</v>
      </c>
      <c r="E55" s="24">
        <f t="shared" si="2"/>
        <v>850.6758852848275</v>
      </c>
      <c r="F55" s="24">
        <f t="shared" si="3"/>
        <v>274132.15421368636</v>
      </c>
    </row>
    <row r="56" spans="2:6" ht="12.75">
      <c r="B56" s="1">
        <v>37</v>
      </c>
      <c r="C56" s="24">
        <f t="shared" si="0"/>
        <v>3600.5041862745397</v>
      </c>
      <c r="D56" s="5">
        <f t="shared" si="1"/>
        <v>2741.3215421368636</v>
      </c>
      <c r="E56" s="24">
        <f t="shared" si="2"/>
        <v>859.1826441376761</v>
      </c>
      <c r="F56" s="24">
        <f t="shared" si="3"/>
        <v>273272.9715695487</v>
      </c>
    </row>
    <row r="57" spans="2:6" ht="12.75">
      <c r="B57" s="1">
        <v>38</v>
      </c>
      <c r="C57" s="24">
        <f t="shared" si="0"/>
        <v>3600.5041862745397</v>
      </c>
      <c r="D57" s="5">
        <f t="shared" si="1"/>
        <v>2732.7297156954874</v>
      </c>
      <c r="E57" s="24">
        <f t="shared" si="2"/>
        <v>867.7744705790524</v>
      </c>
      <c r="F57" s="24">
        <f t="shared" si="3"/>
        <v>272405.19709896966</v>
      </c>
    </row>
    <row r="58" spans="2:6" ht="12.75">
      <c r="B58" s="1">
        <v>39</v>
      </c>
      <c r="C58" s="24">
        <f t="shared" si="0"/>
        <v>3600.5041862745397</v>
      </c>
      <c r="D58" s="5">
        <f t="shared" si="1"/>
        <v>2724.0519709896967</v>
      </c>
      <c r="E58" s="24">
        <f t="shared" si="2"/>
        <v>876.4522152848431</v>
      </c>
      <c r="F58" s="24">
        <f t="shared" si="3"/>
        <v>271528.7448836848</v>
      </c>
    </row>
    <row r="59" spans="2:6" ht="12.75">
      <c r="B59" s="1">
        <v>40</v>
      </c>
      <c r="C59" s="24">
        <f t="shared" si="0"/>
        <v>3600.5041862745397</v>
      </c>
      <c r="D59" s="5">
        <f t="shared" si="1"/>
        <v>2715.287448836848</v>
      </c>
      <c r="E59" s="24">
        <f t="shared" si="2"/>
        <v>885.2167374376918</v>
      </c>
      <c r="F59" s="24">
        <f t="shared" si="3"/>
        <v>270643.5281462471</v>
      </c>
    </row>
    <row r="60" spans="2:6" ht="12.75">
      <c r="B60" s="27">
        <v>41</v>
      </c>
      <c r="C60" s="28">
        <f t="shared" si="0"/>
        <v>3600.5041862745397</v>
      </c>
      <c r="D60" s="29">
        <f t="shared" si="1"/>
        <v>2706.435281462471</v>
      </c>
      <c r="E60" s="28">
        <f t="shared" si="2"/>
        <v>894.0689048120689</v>
      </c>
      <c r="F60" s="28">
        <f t="shared" si="3"/>
        <v>269749.45924143505</v>
      </c>
    </row>
    <row r="61" spans="2:6" ht="12.75">
      <c r="B61" s="1">
        <v>42</v>
      </c>
      <c r="C61" s="24">
        <f t="shared" si="0"/>
        <v>3600.5041862745397</v>
      </c>
      <c r="D61" s="5">
        <f t="shared" si="1"/>
        <v>2697.4945924143503</v>
      </c>
      <c r="E61" s="24">
        <f t="shared" si="2"/>
        <v>903.0095938601894</v>
      </c>
      <c r="F61" s="24">
        <f t="shared" si="3"/>
        <v>268846.44964757486</v>
      </c>
    </row>
    <row r="62" spans="2:6" ht="12.75">
      <c r="B62" s="1">
        <v>43</v>
      </c>
      <c r="C62" s="24">
        <f t="shared" si="0"/>
        <v>3600.5041862745397</v>
      </c>
      <c r="D62" s="5">
        <f t="shared" si="1"/>
        <v>2688.4644964757485</v>
      </c>
      <c r="E62" s="24">
        <f t="shared" si="2"/>
        <v>912.0396897987912</v>
      </c>
      <c r="F62" s="24">
        <f t="shared" si="3"/>
        <v>267934.4099577761</v>
      </c>
    </row>
    <row r="63" spans="2:6" ht="12.75">
      <c r="B63" s="1">
        <v>44</v>
      </c>
      <c r="C63" s="24">
        <f t="shared" si="0"/>
        <v>3600.5041862745397</v>
      </c>
      <c r="D63" s="5">
        <f t="shared" si="1"/>
        <v>2679.344099577761</v>
      </c>
      <c r="E63" s="24">
        <f t="shared" si="2"/>
        <v>921.1600866967788</v>
      </c>
      <c r="F63" s="24">
        <f t="shared" si="3"/>
        <v>267013.2498710793</v>
      </c>
    </row>
    <row r="64" spans="2:6" ht="12.75">
      <c r="B64" s="1">
        <v>45</v>
      </c>
      <c r="C64" s="24">
        <f t="shared" si="0"/>
        <v>3600.5041862745397</v>
      </c>
      <c r="D64" s="5">
        <f t="shared" si="1"/>
        <v>2670.132498710793</v>
      </c>
      <c r="E64" s="24">
        <f t="shared" si="2"/>
        <v>930.371687563747</v>
      </c>
      <c r="F64" s="24">
        <f t="shared" si="3"/>
        <v>266082.87818351557</v>
      </c>
    </row>
    <row r="65" spans="2:6" ht="12.75">
      <c r="B65" s="1">
        <v>46</v>
      </c>
      <c r="C65" s="24">
        <f t="shared" si="0"/>
        <v>3600.5041862745397</v>
      </c>
      <c r="D65" s="5">
        <f t="shared" si="1"/>
        <v>2660.828781835156</v>
      </c>
      <c r="E65" s="24">
        <f t="shared" si="2"/>
        <v>939.6754044393838</v>
      </c>
      <c r="F65" s="24">
        <f t="shared" si="3"/>
        <v>265143.2027790762</v>
      </c>
    </row>
    <row r="66" spans="2:6" ht="12.75">
      <c r="B66" s="1">
        <v>47</v>
      </c>
      <c r="C66" s="24">
        <f t="shared" si="0"/>
        <v>3600.5041862745397</v>
      </c>
      <c r="D66" s="5">
        <f t="shared" si="1"/>
        <v>2651.432027790762</v>
      </c>
      <c r="E66" s="24">
        <f t="shared" si="2"/>
        <v>949.0721584837779</v>
      </c>
      <c r="F66" s="24">
        <f t="shared" si="3"/>
        <v>264194.1306205924</v>
      </c>
    </row>
    <row r="67" spans="2:6" ht="12.75">
      <c r="B67" s="1">
        <v>48</v>
      </c>
      <c r="C67" s="24">
        <f t="shared" si="0"/>
        <v>3600.5041862745397</v>
      </c>
      <c r="D67" s="5">
        <f t="shared" si="1"/>
        <v>2641.941306205924</v>
      </c>
      <c r="E67" s="24">
        <f t="shared" si="2"/>
        <v>958.5628800686159</v>
      </c>
      <c r="F67" s="24">
        <f t="shared" si="3"/>
        <v>263235.5677405238</v>
      </c>
    </row>
    <row r="68" spans="2:6" ht="12.75">
      <c r="B68" s="1">
        <v>49</v>
      </c>
      <c r="C68" s="24">
        <f t="shared" si="0"/>
        <v>3600.5041862745397</v>
      </c>
      <c r="D68" s="5">
        <f t="shared" si="1"/>
        <v>2632.3556774052377</v>
      </c>
      <c r="E68" s="24">
        <f t="shared" si="2"/>
        <v>968.1485088693021</v>
      </c>
      <c r="F68" s="24">
        <f t="shared" si="3"/>
        <v>262267.4192316545</v>
      </c>
    </row>
    <row r="69" spans="2:6" ht="12.75">
      <c r="B69" s="1">
        <v>50</v>
      </c>
      <c r="C69" s="24">
        <f t="shared" si="0"/>
        <v>3600.5041862745397</v>
      </c>
      <c r="D69" s="5">
        <f t="shared" si="1"/>
        <v>2622.674192316545</v>
      </c>
      <c r="E69" s="24">
        <f t="shared" si="2"/>
        <v>977.8299939579947</v>
      </c>
      <c r="F69" s="24">
        <f t="shared" si="3"/>
        <v>261289.5892376965</v>
      </c>
    </row>
    <row r="70" spans="2:6" ht="12.75">
      <c r="B70" s="1">
        <v>51</v>
      </c>
      <c r="C70" s="24">
        <f t="shared" si="0"/>
        <v>3600.5041862745397</v>
      </c>
      <c r="D70" s="5">
        <f t="shared" si="1"/>
        <v>2612.895892376965</v>
      </c>
      <c r="E70" s="24">
        <f t="shared" si="2"/>
        <v>987.6082938975746</v>
      </c>
      <c r="F70" s="24">
        <f t="shared" si="3"/>
        <v>260301.9809437989</v>
      </c>
    </row>
    <row r="71" spans="2:6" ht="12.75">
      <c r="B71" s="27">
        <v>52</v>
      </c>
      <c r="C71" s="28">
        <f t="shared" si="0"/>
        <v>3600.5041862745397</v>
      </c>
      <c r="D71" s="29">
        <f t="shared" si="1"/>
        <v>2603.019809437989</v>
      </c>
      <c r="E71" s="28">
        <f t="shared" si="2"/>
        <v>997.4843768365508</v>
      </c>
      <c r="F71" s="28">
        <f t="shared" si="3"/>
        <v>259304.49656696236</v>
      </c>
    </row>
    <row r="72" spans="2:6" ht="12.75">
      <c r="B72" s="1">
        <v>53</v>
      </c>
      <c r="C72" s="24">
        <f t="shared" si="0"/>
        <v>3600.5041862745397</v>
      </c>
      <c r="D72" s="5">
        <f t="shared" si="1"/>
        <v>2593.0449656696237</v>
      </c>
      <c r="E72" s="24">
        <f t="shared" si="2"/>
        <v>1007.459220604916</v>
      </c>
      <c r="F72" s="24">
        <f t="shared" si="3"/>
        <v>258297.03734635745</v>
      </c>
    </row>
    <row r="73" spans="2:6" ht="12.75">
      <c r="B73" s="1">
        <v>54</v>
      </c>
      <c r="C73" s="24">
        <f t="shared" si="0"/>
        <v>3600.5041862745397</v>
      </c>
      <c r="D73" s="5">
        <f t="shared" si="1"/>
        <v>2582.9703734635746</v>
      </c>
      <c r="E73" s="24">
        <f t="shared" si="2"/>
        <v>1017.5338128109652</v>
      </c>
      <c r="F73" s="24">
        <f t="shared" si="3"/>
        <v>257279.5035335465</v>
      </c>
    </row>
    <row r="74" spans="2:6" ht="12.75">
      <c r="B74" s="1">
        <v>55</v>
      </c>
      <c r="C74" s="24">
        <f t="shared" si="0"/>
        <v>3600.5041862745397</v>
      </c>
      <c r="D74" s="5">
        <f t="shared" si="1"/>
        <v>2572.795035335465</v>
      </c>
      <c r="E74" s="24">
        <f t="shared" si="2"/>
        <v>1027.7091509390748</v>
      </c>
      <c r="F74" s="24">
        <f t="shared" si="3"/>
        <v>256251.79438260742</v>
      </c>
    </row>
    <row r="75" spans="2:6" ht="12.75">
      <c r="B75" s="1">
        <v>56</v>
      </c>
      <c r="C75" s="24">
        <f t="shared" si="0"/>
        <v>3600.5041862745397</v>
      </c>
      <c r="D75" s="5">
        <f t="shared" si="1"/>
        <v>2562.5179438260743</v>
      </c>
      <c r="E75" s="24">
        <f t="shared" si="2"/>
        <v>1037.9862424484654</v>
      </c>
      <c r="F75" s="24">
        <f t="shared" si="3"/>
        <v>255213.80814015894</v>
      </c>
    </row>
    <row r="76" spans="2:6" ht="12.75">
      <c r="B76" s="1">
        <v>57</v>
      </c>
      <c r="C76" s="24">
        <f t="shared" si="0"/>
        <v>3600.5041862745397</v>
      </c>
      <c r="D76" s="5">
        <f t="shared" si="1"/>
        <v>2552.1380814015897</v>
      </c>
      <c r="E76" s="24">
        <f t="shared" si="2"/>
        <v>1048.36610487295</v>
      </c>
      <c r="F76" s="24">
        <f t="shared" si="3"/>
        <v>254165.442035286</v>
      </c>
    </row>
    <row r="77" spans="2:6" ht="12.75">
      <c r="B77" s="1">
        <v>58</v>
      </c>
      <c r="C77" s="24">
        <f t="shared" si="0"/>
        <v>3600.5041862745397</v>
      </c>
      <c r="D77" s="5">
        <f t="shared" si="1"/>
        <v>2541.65442035286</v>
      </c>
      <c r="E77" s="24">
        <f t="shared" si="2"/>
        <v>1058.8497659216796</v>
      </c>
      <c r="F77" s="24">
        <f t="shared" si="3"/>
        <v>253106.5922693643</v>
      </c>
    </row>
    <row r="78" spans="2:6" ht="12.75">
      <c r="B78" s="1">
        <v>59</v>
      </c>
      <c r="C78" s="24">
        <f t="shared" si="0"/>
        <v>3600.5041862745397</v>
      </c>
      <c r="D78" s="5">
        <f t="shared" si="1"/>
        <v>2531.065922693643</v>
      </c>
      <c r="E78" s="24">
        <f t="shared" si="2"/>
        <v>1069.4382635808965</v>
      </c>
      <c r="F78" s="24">
        <f t="shared" si="3"/>
        <v>252037.1540057834</v>
      </c>
    </row>
    <row r="79" spans="2:6" ht="12.75">
      <c r="B79" s="1">
        <v>60</v>
      </c>
      <c r="C79" s="24">
        <f t="shared" si="0"/>
        <v>3600.5041862745397</v>
      </c>
      <c r="D79" s="5">
        <f t="shared" si="1"/>
        <v>2520.371540057834</v>
      </c>
      <c r="E79" s="24">
        <f t="shared" si="2"/>
        <v>1080.1326462167058</v>
      </c>
      <c r="F79" s="24">
        <f t="shared" si="3"/>
        <v>250957.0213595667</v>
      </c>
    </row>
    <row r="80" spans="2:6" ht="12.75">
      <c r="B80" s="1">
        <v>61</v>
      </c>
      <c r="C80" s="24">
        <f t="shared" si="0"/>
        <v>3600.5041862745397</v>
      </c>
      <c r="D80" s="5">
        <f t="shared" si="1"/>
        <v>2509.5702135956667</v>
      </c>
      <c r="E80" s="24">
        <f t="shared" si="2"/>
        <v>1090.933972678873</v>
      </c>
      <c r="F80" s="24">
        <f t="shared" si="3"/>
        <v>249866.0873868878</v>
      </c>
    </row>
    <row r="81" spans="2:6" ht="12.75">
      <c r="B81" s="1">
        <v>62</v>
      </c>
      <c r="C81" s="24">
        <f t="shared" si="0"/>
        <v>3600.5041862745397</v>
      </c>
      <c r="D81" s="5">
        <f t="shared" si="1"/>
        <v>2498.6608738688783</v>
      </c>
      <c r="E81" s="24">
        <f t="shared" si="2"/>
        <v>1101.8433124056614</v>
      </c>
      <c r="F81" s="24">
        <f t="shared" si="3"/>
        <v>248764.24407448215</v>
      </c>
    </row>
    <row r="82" spans="2:6" ht="12.75">
      <c r="B82" s="27">
        <v>63</v>
      </c>
      <c r="C82" s="28">
        <f t="shared" si="0"/>
        <v>3600.5041862745397</v>
      </c>
      <c r="D82" s="29">
        <f t="shared" si="1"/>
        <v>2487.6424407448217</v>
      </c>
      <c r="E82" s="28">
        <f t="shared" si="2"/>
        <v>1112.861745529718</v>
      </c>
      <c r="F82" s="28">
        <f t="shared" si="3"/>
        <v>247651.38232895243</v>
      </c>
    </row>
    <row r="83" spans="2:6" ht="12.75">
      <c r="B83" s="1">
        <v>64</v>
      </c>
      <c r="C83" s="24">
        <f t="shared" si="0"/>
        <v>3600.5041862745397</v>
      </c>
      <c r="D83" s="5">
        <f t="shared" si="1"/>
        <v>2476.513823289524</v>
      </c>
      <c r="E83" s="24">
        <f t="shared" si="2"/>
        <v>1123.9903629850155</v>
      </c>
      <c r="F83" s="24">
        <f t="shared" si="3"/>
        <v>246527.39196596743</v>
      </c>
    </row>
    <row r="84" spans="2:6" ht="12.75">
      <c r="B84" s="1">
        <v>65</v>
      </c>
      <c r="C84" s="24">
        <f t="shared" si="0"/>
        <v>3600.5041862745397</v>
      </c>
      <c r="D84" s="5">
        <f t="shared" si="1"/>
        <v>2465.2739196596744</v>
      </c>
      <c r="E84" s="24">
        <f t="shared" si="2"/>
        <v>1135.2302666148653</v>
      </c>
      <c r="F84" s="24">
        <f t="shared" si="3"/>
        <v>245392.16169935255</v>
      </c>
    </row>
    <row r="85" spans="2:6" ht="12.75">
      <c r="B85" s="1">
        <v>66</v>
      </c>
      <c r="C85" s="24">
        <f aca="true" t="shared" si="4" ref="C85:C148">$H$21</f>
        <v>3600.5041862745397</v>
      </c>
      <c r="D85" s="5">
        <f aca="true" t="shared" si="5" ref="D85:D148">F84*$H$23</f>
        <v>2453.9216169935257</v>
      </c>
      <c r="E85" s="24">
        <f aca="true" t="shared" si="6" ref="E85:E148">C85-D85</f>
        <v>1146.582569281014</v>
      </c>
      <c r="F85" s="24">
        <f aca="true" t="shared" si="7" ref="F85:F148">F84-E85</f>
        <v>244245.57913007154</v>
      </c>
    </row>
    <row r="86" spans="2:6" ht="12.75">
      <c r="B86" s="1">
        <v>67</v>
      </c>
      <c r="C86" s="24">
        <f t="shared" si="4"/>
        <v>3600.5041862745397</v>
      </c>
      <c r="D86" s="5">
        <f t="shared" si="5"/>
        <v>2442.455791300715</v>
      </c>
      <c r="E86" s="24">
        <f t="shared" si="6"/>
        <v>1158.0483949738245</v>
      </c>
      <c r="F86" s="24">
        <f t="shared" si="7"/>
        <v>243087.5307350977</v>
      </c>
    </row>
    <row r="87" spans="2:6" ht="12.75">
      <c r="B87" s="1">
        <v>68</v>
      </c>
      <c r="C87" s="24">
        <f t="shared" si="4"/>
        <v>3600.5041862745397</v>
      </c>
      <c r="D87" s="5">
        <f t="shared" si="5"/>
        <v>2430.875307350977</v>
      </c>
      <c r="E87" s="24">
        <f t="shared" si="6"/>
        <v>1169.6288789235628</v>
      </c>
      <c r="F87" s="24">
        <f t="shared" si="7"/>
        <v>241917.90185617414</v>
      </c>
    </row>
    <row r="88" spans="2:6" ht="12.75">
      <c r="B88" s="1">
        <v>69</v>
      </c>
      <c r="C88" s="24">
        <f t="shared" si="4"/>
        <v>3600.5041862745397</v>
      </c>
      <c r="D88" s="5">
        <f t="shared" si="5"/>
        <v>2419.1790185617415</v>
      </c>
      <c r="E88" s="24">
        <f t="shared" si="6"/>
        <v>1181.3251677127982</v>
      </c>
      <c r="F88" s="24">
        <f t="shared" si="7"/>
        <v>240736.57668846135</v>
      </c>
    </row>
    <row r="89" spans="2:6" ht="12.75">
      <c r="B89" s="1">
        <v>70</v>
      </c>
      <c r="C89" s="24">
        <f t="shared" si="4"/>
        <v>3600.5041862745397</v>
      </c>
      <c r="D89" s="5">
        <f t="shared" si="5"/>
        <v>2407.3657668846135</v>
      </c>
      <c r="E89" s="24">
        <f t="shared" si="6"/>
        <v>1193.1384193899262</v>
      </c>
      <c r="F89" s="24">
        <f t="shared" si="7"/>
        <v>239543.43826907143</v>
      </c>
    </row>
    <row r="90" spans="2:6" ht="12.75">
      <c r="B90" s="1">
        <v>71</v>
      </c>
      <c r="C90" s="24">
        <f t="shared" si="4"/>
        <v>3600.5041862745397</v>
      </c>
      <c r="D90" s="5">
        <f t="shared" si="5"/>
        <v>2395.4343826907143</v>
      </c>
      <c r="E90" s="24">
        <f t="shared" si="6"/>
        <v>1205.0698035838254</v>
      </c>
      <c r="F90" s="24">
        <f t="shared" si="7"/>
        <v>238338.3684654876</v>
      </c>
    </row>
    <row r="91" spans="2:6" ht="12.75">
      <c r="B91" s="1">
        <v>72</v>
      </c>
      <c r="C91" s="24">
        <f t="shared" si="4"/>
        <v>3600.5041862745397</v>
      </c>
      <c r="D91" s="5">
        <f t="shared" si="5"/>
        <v>2383.383684654876</v>
      </c>
      <c r="E91" s="24">
        <f t="shared" si="6"/>
        <v>1217.1205016196636</v>
      </c>
      <c r="F91" s="24">
        <f t="shared" si="7"/>
        <v>237121.24796386794</v>
      </c>
    </row>
    <row r="92" spans="2:6" ht="12.75">
      <c r="B92" s="1">
        <v>73</v>
      </c>
      <c r="C92" s="24">
        <f t="shared" si="4"/>
        <v>3600.5041862745397</v>
      </c>
      <c r="D92" s="5">
        <f t="shared" si="5"/>
        <v>2371.2124796386793</v>
      </c>
      <c r="E92" s="24">
        <f t="shared" si="6"/>
        <v>1229.2917066358605</v>
      </c>
      <c r="F92" s="24">
        <f t="shared" si="7"/>
        <v>235891.9562572321</v>
      </c>
    </row>
    <row r="93" spans="2:6" ht="12.75">
      <c r="B93" s="27">
        <v>74</v>
      </c>
      <c r="C93" s="28">
        <f t="shared" si="4"/>
        <v>3600.5041862745397</v>
      </c>
      <c r="D93" s="29">
        <f t="shared" si="5"/>
        <v>2358.919562572321</v>
      </c>
      <c r="E93" s="28">
        <f t="shared" si="6"/>
        <v>1241.5846237022188</v>
      </c>
      <c r="F93" s="28">
        <f t="shared" si="7"/>
        <v>234650.37163352987</v>
      </c>
    </row>
    <row r="94" spans="2:6" ht="12.75">
      <c r="B94" s="1">
        <v>75</v>
      </c>
      <c r="C94" s="24">
        <f t="shared" si="4"/>
        <v>3600.5041862745397</v>
      </c>
      <c r="D94" s="5">
        <f t="shared" si="5"/>
        <v>2346.5037163352986</v>
      </c>
      <c r="E94" s="24">
        <f t="shared" si="6"/>
        <v>1254.0004699392412</v>
      </c>
      <c r="F94" s="24">
        <f t="shared" si="7"/>
        <v>233396.37116359064</v>
      </c>
    </row>
    <row r="95" spans="2:6" ht="12.75">
      <c r="B95" s="1">
        <v>76</v>
      </c>
      <c r="C95" s="24">
        <f t="shared" si="4"/>
        <v>3600.5041862745397</v>
      </c>
      <c r="D95" s="5">
        <f t="shared" si="5"/>
        <v>2333.9637116359063</v>
      </c>
      <c r="E95" s="24">
        <f t="shared" si="6"/>
        <v>1266.5404746386334</v>
      </c>
      <c r="F95" s="24">
        <f t="shared" si="7"/>
        <v>232129.830688952</v>
      </c>
    </row>
    <row r="96" spans="2:6" ht="12.75">
      <c r="B96" s="1">
        <v>77</v>
      </c>
      <c r="C96" s="24">
        <f t="shared" si="4"/>
        <v>3600.5041862745397</v>
      </c>
      <c r="D96" s="5">
        <f t="shared" si="5"/>
        <v>2321.29830688952</v>
      </c>
      <c r="E96" s="24">
        <f t="shared" si="6"/>
        <v>1279.2058793850197</v>
      </c>
      <c r="F96" s="24">
        <f t="shared" si="7"/>
        <v>230850.62480956697</v>
      </c>
    </row>
    <row r="97" spans="2:6" ht="12.75">
      <c r="B97" s="27">
        <v>78</v>
      </c>
      <c r="C97" s="28">
        <f t="shared" si="4"/>
        <v>3600.5041862745397</v>
      </c>
      <c r="D97" s="29">
        <f t="shared" si="5"/>
        <v>2308.50624809567</v>
      </c>
      <c r="E97" s="28">
        <f t="shared" si="6"/>
        <v>1291.9979381788698</v>
      </c>
      <c r="F97" s="28">
        <f t="shared" si="7"/>
        <v>229558.6268713881</v>
      </c>
    </row>
    <row r="98" spans="2:6" ht="12.75">
      <c r="B98" s="1">
        <v>79</v>
      </c>
      <c r="C98" s="24">
        <f t="shared" si="4"/>
        <v>3600.5041862745397</v>
      </c>
      <c r="D98" s="5">
        <f t="shared" si="5"/>
        <v>2295.586268713881</v>
      </c>
      <c r="E98" s="24">
        <f t="shared" si="6"/>
        <v>1304.9179175606587</v>
      </c>
      <c r="F98" s="24">
        <f t="shared" si="7"/>
        <v>228253.70895382744</v>
      </c>
    </row>
    <row r="99" spans="2:6" ht="12.75">
      <c r="B99" s="1">
        <v>80</v>
      </c>
      <c r="C99" s="24">
        <f t="shared" si="4"/>
        <v>3600.5041862745397</v>
      </c>
      <c r="D99" s="5">
        <f t="shared" si="5"/>
        <v>2282.5370895382744</v>
      </c>
      <c r="E99" s="24">
        <f t="shared" si="6"/>
        <v>1317.9670967362654</v>
      </c>
      <c r="F99" s="24">
        <f t="shared" si="7"/>
        <v>226935.74185709117</v>
      </c>
    </row>
    <row r="100" spans="2:6" ht="12.75">
      <c r="B100" s="1">
        <v>81</v>
      </c>
      <c r="C100" s="24">
        <f t="shared" si="4"/>
        <v>3600.5041862745397</v>
      </c>
      <c r="D100" s="5">
        <f t="shared" si="5"/>
        <v>2269.3574185709117</v>
      </c>
      <c r="E100" s="24">
        <f t="shared" si="6"/>
        <v>1331.146767703628</v>
      </c>
      <c r="F100" s="24">
        <f t="shared" si="7"/>
        <v>225604.59508938753</v>
      </c>
    </row>
    <row r="101" spans="2:6" ht="12.75">
      <c r="B101" s="1">
        <v>82</v>
      </c>
      <c r="C101" s="24">
        <f t="shared" si="4"/>
        <v>3600.5041862745397</v>
      </c>
      <c r="D101" s="5">
        <f t="shared" si="5"/>
        <v>2256.045950893875</v>
      </c>
      <c r="E101" s="24">
        <f t="shared" si="6"/>
        <v>1344.4582353806645</v>
      </c>
      <c r="F101" s="24">
        <f t="shared" si="7"/>
        <v>224260.13685400685</v>
      </c>
    </row>
    <row r="102" spans="2:6" ht="12.75">
      <c r="B102" s="1">
        <v>83</v>
      </c>
      <c r="C102" s="24">
        <f t="shared" si="4"/>
        <v>3600.5041862745397</v>
      </c>
      <c r="D102" s="5">
        <f t="shared" si="5"/>
        <v>2242.6013685400685</v>
      </c>
      <c r="E102" s="24">
        <f t="shared" si="6"/>
        <v>1357.9028177344712</v>
      </c>
      <c r="F102" s="24">
        <f t="shared" si="7"/>
        <v>222902.2340362724</v>
      </c>
    </row>
    <row r="103" spans="2:6" ht="12.75">
      <c r="B103" s="1">
        <v>84</v>
      </c>
      <c r="C103" s="24">
        <f t="shared" si="4"/>
        <v>3600.5041862745397</v>
      </c>
      <c r="D103" s="5">
        <f t="shared" si="5"/>
        <v>2229.0223403627238</v>
      </c>
      <c r="E103" s="24">
        <f t="shared" si="6"/>
        <v>1371.481845911816</v>
      </c>
      <c r="F103" s="24">
        <f t="shared" si="7"/>
        <v>221530.75219036057</v>
      </c>
    </row>
    <row r="104" spans="2:6" ht="12.75">
      <c r="B104" s="27">
        <v>85</v>
      </c>
      <c r="C104" s="28">
        <f t="shared" si="4"/>
        <v>3600.5041862745397</v>
      </c>
      <c r="D104" s="29">
        <f t="shared" si="5"/>
        <v>2215.307521903606</v>
      </c>
      <c r="E104" s="28">
        <f t="shared" si="6"/>
        <v>1385.1966643709338</v>
      </c>
      <c r="F104" s="28">
        <f t="shared" si="7"/>
        <v>220145.55552598962</v>
      </c>
    </row>
    <row r="105" spans="2:6" ht="12.75">
      <c r="B105" s="1">
        <v>86</v>
      </c>
      <c r="C105" s="24">
        <f t="shared" si="4"/>
        <v>3600.5041862745397</v>
      </c>
      <c r="D105" s="5">
        <f t="shared" si="5"/>
        <v>2201.4555552598963</v>
      </c>
      <c r="E105" s="24">
        <f t="shared" si="6"/>
        <v>1399.0486310146434</v>
      </c>
      <c r="F105" s="24">
        <f t="shared" si="7"/>
        <v>218746.50689497497</v>
      </c>
    </row>
    <row r="106" spans="2:6" ht="12.75">
      <c r="B106" s="1">
        <v>87</v>
      </c>
      <c r="C106" s="24">
        <f t="shared" si="4"/>
        <v>3600.5041862745397</v>
      </c>
      <c r="D106" s="5">
        <f t="shared" si="5"/>
        <v>2187.46506894975</v>
      </c>
      <c r="E106" s="24">
        <f t="shared" si="6"/>
        <v>1413.03911732479</v>
      </c>
      <c r="F106" s="24">
        <f t="shared" si="7"/>
        <v>217333.4677776502</v>
      </c>
    </row>
    <row r="107" spans="2:6" ht="12.75">
      <c r="B107" s="1">
        <v>88</v>
      </c>
      <c r="C107" s="24">
        <f t="shared" si="4"/>
        <v>3600.5041862745397</v>
      </c>
      <c r="D107" s="5">
        <f t="shared" si="5"/>
        <v>2173.334677776502</v>
      </c>
      <c r="E107" s="24">
        <f t="shared" si="6"/>
        <v>1427.1695084980379</v>
      </c>
      <c r="F107" s="24">
        <f t="shared" si="7"/>
        <v>215906.29826915215</v>
      </c>
    </row>
    <row r="108" spans="2:6" ht="12.75">
      <c r="B108" s="1">
        <v>89</v>
      </c>
      <c r="C108" s="24">
        <f t="shared" si="4"/>
        <v>3600.5041862745397</v>
      </c>
      <c r="D108" s="5">
        <f t="shared" si="5"/>
        <v>2159.0629826915215</v>
      </c>
      <c r="E108" s="24">
        <f t="shared" si="6"/>
        <v>1441.4412035830183</v>
      </c>
      <c r="F108" s="24">
        <f t="shared" si="7"/>
        <v>214464.85706556911</v>
      </c>
    </row>
    <row r="109" spans="2:6" ht="12.75">
      <c r="B109" s="1">
        <v>90</v>
      </c>
      <c r="C109" s="24">
        <f t="shared" si="4"/>
        <v>3600.5041862745397</v>
      </c>
      <c r="D109" s="5">
        <f t="shared" si="5"/>
        <v>2144.6485706556914</v>
      </c>
      <c r="E109" s="24">
        <f t="shared" si="6"/>
        <v>1455.8556156188483</v>
      </c>
      <c r="F109" s="24">
        <f t="shared" si="7"/>
        <v>213009.00144995027</v>
      </c>
    </row>
    <row r="110" spans="2:6" ht="12.75">
      <c r="B110" s="1">
        <v>91</v>
      </c>
      <c r="C110" s="24">
        <f t="shared" si="4"/>
        <v>3600.5041862745397</v>
      </c>
      <c r="D110" s="5">
        <f t="shared" si="5"/>
        <v>2130.0900144995026</v>
      </c>
      <c r="E110" s="24">
        <f t="shared" si="6"/>
        <v>1470.4141717750372</v>
      </c>
      <c r="F110" s="24">
        <f t="shared" si="7"/>
        <v>211538.58727817523</v>
      </c>
    </row>
    <row r="111" spans="2:6" ht="12.75">
      <c r="B111" s="1">
        <v>92</v>
      </c>
      <c r="C111" s="24">
        <f t="shared" si="4"/>
        <v>3600.5041862745397</v>
      </c>
      <c r="D111" s="5">
        <f t="shared" si="5"/>
        <v>2115.3858727817524</v>
      </c>
      <c r="E111" s="24">
        <f t="shared" si="6"/>
        <v>1485.1183134927874</v>
      </c>
      <c r="F111" s="24">
        <f t="shared" si="7"/>
        <v>210053.46896468243</v>
      </c>
    </row>
    <row r="112" spans="2:6" ht="12.75">
      <c r="B112" s="1">
        <v>93</v>
      </c>
      <c r="C112" s="24">
        <f t="shared" si="4"/>
        <v>3600.5041862745397</v>
      </c>
      <c r="D112" s="5">
        <f t="shared" si="5"/>
        <v>2100.5346896468245</v>
      </c>
      <c r="E112" s="24">
        <f t="shared" si="6"/>
        <v>1499.9694966277152</v>
      </c>
      <c r="F112" s="24">
        <f t="shared" si="7"/>
        <v>208553.4994680547</v>
      </c>
    </row>
    <row r="113" spans="2:6" ht="12.75">
      <c r="B113" s="1">
        <v>94</v>
      </c>
      <c r="C113" s="24">
        <f t="shared" si="4"/>
        <v>3600.5041862745397</v>
      </c>
      <c r="D113" s="5">
        <f t="shared" si="5"/>
        <v>2085.5349946805472</v>
      </c>
      <c r="E113" s="24">
        <f t="shared" si="6"/>
        <v>1514.9691915939925</v>
      </c>
      <c r="F113" s="24">
        <f t="shared" si="7"/>
        <v>207038.53027646072</v>
      </c>
    </row>
    <row r="114" spans="2:6" ht="12.75">
      <c r="B114" s="1">
        <v>95</v>
      </c>
      <c r="C114" s="24">
        <f t="shared" si="4"/>
        <v>3600.5041862745397</v>
      </c>
      <c r="D114" s="5">
        <f t="shared" si="5"/>
        <v>2070.3853027646073</v>
      </c>
      <c r="E114" s="24">
        <f t="shared" si="6"/>
        <v>1530.1188835099324</v>
      </c>
      <c r="F114" s="24">
        <f t="shared" si="7"/>
        <v>205508.41139295077</v>
      </c>
    </row>
    <row r="115" spans="2:6" ht="12.75">
      <c r="B115" s="1">
        <v>96</v>
      </c>
      <c r="C115" s="24">
        <f t="shared" si="4"/>
        <v>3600.5041862745397</v>
      </c>
      <c r="D115" s="5">
        <f t="shared" si="5"/>
        <v>2055.0841139295076</v>
      </c>
      <c r="E115" s="24">
        <f t="shared" si="6"/>
        <v>1545.4200723450322</v>
      </c>
      <c r="F115" s="24">
        <f t="shared" si="7"/>
        <v>203962.99132060574</v>
      </c>
    </row>
    <row r="116" spans="2:6" ht="12.75">
      <c r="B116" s="1">
        <v>97</v>
      </c>
      <c r="C116" s="24">
        <f t="shared" si="4"/>
        <v>3600.5041862745397</v>
      </c>
      <c r="D116" s="5">
        <f t="shared" si="5"/>
        <v>2039.6299132060574</v>
      </c>
      <c r="E116" s="24">
        <f t="shared" si="6"/>
        <v>1560.8742730684824</v>
      </c>
      <c r="F116" s="24">
        <f t="shared" si="7"/>
        <v>202402.11704753726</v>
      </c>
    </row>
    <row r="117" spans="2:6" ht="12.75">
      <c r="B117" s="1">
        <v>98</v>
      </c>
      <c r="C117" s="24">
        <f t="shared" si="4"/>
        <v>3600.5041862745397</v>
      </c>
      <c r="D117" s="5">
        <f t="shared" si="5"/>
        <v>2024.0211704753726</v>
      </c>
      <c r="E117" s="24">
        <f t="shared" si="6"/>
        <v>1576.483015799167</v>
      </c>
      <c r="F117" s="24">
        <f t="shared" si="7"/>
        <v>200825.6340317381</v>
      </c>
    </row>
    <row r="118" spans="2:6" ht="12.75">
      <c r="B118" s="1">
        <v>99</v>
      </c>
      <c r="C118" s="24">
        <f t="shared" si="4"/>
        <v>3600.5041862745397</v>
      </c>
      <c r="D118" s="5">
        <f t="shared" si="5"/>
        <v>2008.256340317381</v>
      </c>
      <c r="E118" s="24">
        <f t="shared" si="6"/>
        <v>1592.2478459571587</v>
      </c>
      <c r="F118" s="24">
        <f t="shared" si="7"/>
        <v>199233.38618578092</v>
      </c>
    </row>
    <row r="119" spans="2:6" ht="12.75">
      <c r="B119" s="1">
        <v>100</v>
      </c>
      <c r="C119" s="24">
        <f t="shared" si="4"/>
        <v>3600.5041862745397</v>
      </c>
      <c r="D119" s="5">
        <f t="shared" si="5"/>
        <v>1992.3338618578093</v>
      </c>
      <c r="E119" s="24">
        <f t="shared" si="6"/>
        <v>1608.1703244167304</v>
      </c>
      <c r="F119" s="24">
        <f t="shared" si="7"/>
        <v>197625.21586136418</v>
      </c>
    </row>
    <row r="120" spans="2:6" ht="12.75">
      <c r="B120" s="1">
        <v>101</v>
      </c>
      <c r="C120" s="24">
        <f t="shared" si="4"/>
        <v>3600.5041862745397</v>
      </c>
      <c r="D120" s="5">
        <f t="shared" si="5"/>
        <v>1976.2521586136418</v>
      </c>
      <c r="E120" s="24">
        <f t="shared" si="6"/>
        <v>1624.252027660898</v>
      </c>
      <c r="F120" s="24">
        <f t="shared" si="7"/>
        <v>196000.96383370328</v>
      </c>
    </row>
    <row r="121" spans="2:6" ht="12.75">
      <c r="B121" s="1">
        <v>102</v>
      </c>
      <c r="C121" s="24">
        <f t="shared" si="4"/>
        <v>3600.5041862745397</v>
      </c>
      <c r="D121" s="5">
        <f t="shared" si="5"/>
        <v>1960.0096383370328</v>
      </c>
      <c r="E121" s="24">
        <f t="shared" si="6"/>
        <v>1640.494547937507</v>
      </c>
      <c r="F121" s="24">
        <f t="shared" si="7"/>
        <v>194360.46928576578</v>
      </c>
    </row>
    <row r="122" spans="2:6" ht="12.75">
      <c r="B122" s="1">
        <v>103</v>
      </c>
      <c r="C122" s="24">
        <f t="shared" si="4"/>
        <v>3600.5041862745397</v>
      </c>
      <c r="D122" s="5">
        <f t="shared" si="5"/>
        <v>1943.604692857658</v>
      </c>
      <c r="E122" s="24">
        <f t="shared" si="6"/>
        <v>1656.8994934168818</v>
      </c>
      <c r="F122" s="24">
        <f t="shared" si="7"/>
        <v>192703.5697923489</v>
      </c>
    </row>
    <row r="123" spans="2:6" ht="12.75">
      <c r="B123" s="1">
        <v>104</v>
      </c>
      <c r="C123" s="24">
        <f t="shared" si="4"/>
        <v>3600.5041862745397</v>
      </c>
      <c r="D123" s="5">
        <f t="shared" si="5"/>
        <v>1927.035697923489</v>
      </c>
      <c r="E123" s="24">
        <f t="shared" si="6"/>
        <v>1673.4684883510508</v>
      </c>
      <c r="F123" s="24">
        <f t="shared" si="7"/>
        <v>191030.10130399783</v>
      </c>
    </row>
    <row r="124" spans="2:6" ht="12.75">
      <c r="B124" s="1">
        <v>105</v>
      </c>
      <c r="C124" s="24">
        <f t="shared" si="4"/>
        <v>3600.5041862745397</v>
      </c>
      <c r="D124" s="5">
        <f t="shared" si="5"/>
        <v>1910.3010130399782</v>
      </c>
      <c r="E124" s="24">
        <f t="shared" si="6"/>
        <v>1690.2031732345615</v>
      </c>
      <c r="F124" s="24">
        <f t="shared" si="7"/>
        <v>189339.89813076326</v>
      </c>
    </row>
    <row r="125" spans="2:6" ht="12.75">
      <c r="B125" s="1">
        <v>106</v>
      </c>
      <c r="C125" s="24">
        <f t="shared" si="4"/>
        <v>3600.5041862745397</v>
      </c>
      <c r="D125" s="5">
        <f t="shared" si="5"/>
        <v>1893.3989813076328</v>
      </c>
      <c r="E125" s="24">
        <f t="shared" si="6"/>
        <v>1707.105204966907</v>
      </c>
      <c r="F125" s="24">
        <f t="shared" si="7"/>
        <v>187632.79292579636</v>
      </c>
    </row>
    <row r="126" spans="2:6" ht="12.75">
      <c r="B126" s="1">
        <v>107</v>
      </c>
      <c r="C126" s="24">
        <f t="shared" si="4"/>
        <v>3600.5041862745397</v>
      </c>
      <c r="D126" s="5">
        <f t="shared" si="5"/>
        <v>1876.3279292579637</v>
      </c>
      <c r="E126" s="24">
        <f t="shared" si="6"/>
        <v>1724.176257016576</v>
      </c>
      <c r="F126" s="24">
        <f t="shared" si="7"/>
        <v>185908.61666877978</v>
      </c>
    </row>
    <row r="127" spans="2:6" ht="12.75">
      <c r="B127" s="1">
        <v>108</v>
      </c>
      <c r="C127" s="24">
        <f t="shared" si="4"/>
        <v>3600.5041862745397</v>
      </c>
      <c r="D127" s="5">
        <f t="shared" si="5"/>
        <v>1859.086166687798</v>
      </c>
      <c r="E127" s="24">
        <f t="shared" si="6"/>
        <v>1741.4180195867418</v>
      </c>
      <c r="F127" s="24">
        <f t="shared" si="7"/>
        <v>184167.19864919304</v>
      </c>
    </row>
    <row r="128" spans="2:6" ht="12.75">
      <c r="B128" s="1">
        <v>109</v>
      </c>
      <c r="C128" s="24">
        <f t="shared" si="4"/>
        <v>3600.5041862745397</v>
      </c>
      <c r="D128" s="5">
        <f t="shared" si="5"/>
        <v>1841.6719864919305</v>
      </c>
      <c r="E128" s="24">
        <f t="shared" si="6"/>
        <v>1758.8321997826092</v>
      </c>
      <c r="F128" s="24">
        <f t="shared" si="7"/>
        <v>182408.36644941045</v>
      </c>
    </row>
    <row r="129" spans="2:6" ht="12.75">
      <c r="B129" s="1">
        <v>110</v>
      </c>
      <c r="C129" s="24">
        <f t="shared" si="4"/>
        <v>3600.5041862745397</v>
      </c>
      <c r="D129" s="5">
        <f t="shared" si="5"/>
        <v>1824.0836644941046</v>
      </c>
      <c r="E129" s="24">
        <f t="shared" si="6"/>
        <v>1776.4205217804351</v>
      </c>
      <c r="F129" s="24">
        <f t="shared" si="7"/>
        <v>180631.94592763</v>
      </c>
    </row>
    <row r="130" spans="2:6" ht="12.75">
      <c r="B130" s="1">
        <v>111</v>
      </c>
      <c r="C130" s="24">
        <f t="shared" si="4"/>
        <v>3600.5041862745397</v>
      </c>
      <c r="D130" s="5">
        <f t="shared" si="5"/>
        <v>1806.3194592763</v>
      </c>
      <c r="E130" s="24">
        <f t="shared" si="6"/>
        <v>1794.1847269982397</v>
      </c>
      <c r="F130" s="24">
        <f t="shared" si="7"/>
        <v>178837.76120063176</v>
      </c>
    </row>
    <row r="131" spans="2:6" ht="12.75">
      <c r="B131" s="1">
        <v>112</v>
      </c>
      <c r="C131" s="24">
        <f t="shared" si="4"/>
        <v>3600.5041862745397</v>
      </c>
      <c r="D131" s="5">
        <f t="shared" si="5"/>
        <v>1788.3776120063176</v>
      </c>
      <c r="E131" s="24">
        <f t="shared" si="6"/>
        <v>1812.1265742682222</v>
      </c>
      <c r="F131" s="24">
        <f t="shared" si="7"/>
        <v>177025.63462636355</v>
      </c>
    </row>
    <row r="132" spans="2:6" ht="12.75">
      <c r="B132" s="1">
        <v>113</v>
      </c>
      <c r="C132" s="24">
        <f t="shared" si="4"/>
        <v>3600.5041862745397</v>
      </c>
      <c r="D132" s="5">
        <f t="shared" si="5"/>
        <v>1770.2563462636356</v>
      </c>
      <c r="E132" s="24">
        <f t="shared" si="6"/>
        <v>1830.2478400109042</v>
      </c>
      <c r="F132" s="24">
        <f t="shared" si="7"/>
        <v>175195.38678635264</v>
      </c>
    </row>
    <row r="133" spans="2:6" ht="12.75">
      <c r="B133" s="1">
        <v>114</v>
      </c>
      <c r="C133" s="24">
        <f t="shared" si="4"/>
        <v>3600.5041862745397</v>
      </c>
      <c r="D133" s="5">
        <f t="shared" si="5"/>
        <v>1751.9538678635265</v>
      </c>
      <c r="E133" s="24">
        <f t="shared" si="6"/>
        <v>1848.5503184110132</v>
      </c>
      <c r="F133" s="24">
        <f t="shared" si="7"/>
        <v>173346.8364679416</v>
      </c>
    </row>
    <row r="134" spans="2:6" ht="12.75">
      <c r="B134" s="1">
        <v>115</v>
      </c>
      <c r="C134" s="24">
        <f t="shared" si="4"/>
        <v>3600.5041862745397</v>
      </c>
      <c r="D134" s="5">
        <f t="shared" si="5"/>
        <v>1733.4683646794163</v>
      </c>
      <c r="E134" s="24">
        <f t="shared" si="6"/>
        <v>1867.0358215951235</v>
      </c>
      <c r="F134" s="24">
        <f t="shared" si="7"/>
        <v>171479.8006463465</v>
      </c>
    </row>
    <row r="135" spans="2:6" ht="12.75">
      <c r="B135" s="1">
        <v>116</v>
      </c>
      <c r="C135" s="24">
        <f t="shared" si="4"/>
        <v>3600.5041862745397</v>
      </c>
      <c r="D135" s="5">
        <f t="shared" si="5"/>
        <v>1714.798006463465</v>
      </c>
      <c r="E135" s="24">
        <f t="shared" si="6"/>
        <v>1885.7061798110747</v>
      </c>
      <c r="F135" s="24">
        <f t="shared" si="7"/>
        <v>169594.09446653543</v>
      </c>
    </row>
    <row r="136" spans="2:6" ht="12.75">
      <c r="B136" s="1">
        <v>117</v>
      </c>
      <c r="C136" s="24">
        <f t="shared" si="4"/>
        <v>3600.5041862745397</v>
      </c>
      <c r="D136" s="5">
        <f t="shared" si="5"/>
        <v>1695.9409446653544</v>
      </c>
      <c r="E136" s="24">
        <f t="shared" si="6"/>
        <v>1904.5632416091853</v>
      </c>
      <c r="F136" s="24">
        <f t="shared" si="7"/>
        <v>167689.53122492624</v>
      </c>
    </row>
    <row r="137" spans="2:6" ht="12.75">
      <c r="B137" s="1">
        <v>118</v>
      </c>
      <c r="C137" s="24">
        <f t="shared" si="4"/>
        <v>3600.5041862745397</v>
      </c>
      <c r="D137" s="5">
        <f t="shared" si="5"/>
        <v>1676.8953122492624</v>
      </c>
      <c r="E137" s="24">
        <f t="shared" si="6"/>
        <v>1923.6088740252774</v>
      </c>
      <c r="F137" s="24">
        <f t="shared" si="7"/>
        <v>165765.92235090095</v>
      </c>
    </row>
    <row r="138" spans="2:6" ht="12.75">
      <c r="B138" s="1">
        <v>119</v>
      </c>
      <c r="C138" s="24">
        <f t="shared" si="4"/>
        <v>3600.5041862745397</v>
      </c>
      <c r="D138" s="5">
        <f t="shared" si="5"/>
        <v>1657.6592235090095</v>
      </c>
      <c r="E138" s="24">
        <f t="shared" si="6"/>
        <v>1942.8449627655302</v>
      </c>
      <c r="F138" s="24">
        <f t="shared" si="7"/>
        <v>163823.07738813543</v>
      </c>
    </row>
    <row r="139" spans="2:6" ht="12.75">
      <c r="B139" s="1">
        <v>120</v>
      </c>
      <c r="C139" s="24">
        <f t="shared" si="4"/>
        <v>3600.5041862745397</v>
      </c>
      <c r="D139" s="5">
        <f t="shared" si="5"/>
        <v>1638.2307738813543</v>
      </c>
      <c r="E139" s="24">
        <f t="shared" si="6"/>
        <v>1962.2734123931855</v>
      </c>
      <c r="F139" s="24">
        <f t="shared" si="7"/>
        <v>161860.80397574225</v>
      </c>
    </row>
    <row r="140" spans="2:6" ht="12.75">
      <c r="B140" s="1">
        <v>121</v>
      </c>
      <c r="C140" s="24">
        <f t="shared" si="4"/>
        <v>3600.5041862745397</v>
      </c>
      <c r="D140" s="5">
        <f t="shared" si="5"/>
        <v>1618.6080397574226</v>
      </c>
      <c r="E140" s="24">
        <f t="shared" si="6"/>
        <v>1981.8961465171171</v>
      </c>
      <c r="F140" s="24">
        <f t="shared" si="7"/>
        <v>159878.90782922512</v>
      </c>
    </row>
    <row r="141" spans="2:6" ht="12.75">
      <c r="B141" s="1">
        <v>122</v>
      </c>
      <c r="C141" s="24">
        <f t="shared" si="4"/>
        <v>3600.5041862745397</v>
      </c>
      <c r="D141" s="5">
        <f t="shared" si="5"/>
        <v>1598.7890782922514</v>
      </c>
      <c r="E141" s="24">
        <f t="shared" si="6"/>
        <v>2001.7151079822884</v>
      </c>
      <c r="F141" s="24">
        <f t="shared" si="7"/>
        <v>157877.19272124284</v>
      </c>
    </row>
    <row r="142" spans="2:6" ht="12.75">
      <c r="B142" s="1">
        <v>123</v>
      </c>
      <c r="C142" s="24">
        <f t="shared" si="4"/>
        <v>3600.5041862745397</v>
      </c>
      <c r="D142" s="5">
        <f t="shared" si="5"/>
        <v>1578.7719272124284</v>
      </c>
      <c r="E142" s="24">
        <f t="shared" si="6"/>
        <v>2021.7322590621113</v>
      </c>
      <c r="F142" s="24">
        <f t="shared" si="7"/>
        <v>155855.46046218072</v>
      </c>
    </row>
    <row r="143" spans="2:6" ht="12.75">
      <c r="B143" s="1">
        <v>124</v>
      </c>
      <c r="C143" s="24">
        <f t="shared" si="4"/>
        <v>3600.5041862745397</v>
      </c>
      <c r="D143" s="5">
        <f t="shared" si="5"/>
        <v>1558.5546046218074</v>
      </c>
      <c r="E143" s="24">
        <f t="shared" si="6"/>
        <v>2041.9495816527324</v>
      </c>
      <c r="F143" s="24">
        <f t="shared" si="7"/>
        <v>153813.510880528</v>
      </c>
    </row>
    <row r="144" spans="2:6" ht="12.75">
      <c r="B144" s="1">
        <v>125</v>
      </c>
      <c r="C144" s="24">
        <f t="shared" si="4"/>
        <v>3600.5041862745397</v>
      </c>
      <c r="D144" s="5">
        <f t="shared" si="5"/>
        <v>1538.13510880528</v>
      </c>
      <c r="E144" s="24">
        <f t="shared" si="6"/>
        <v>2062.3690774692595</v>
      </c>
      <c r="F144" s="24">
        <f t="shared" si="7"/>
        <v>151751.14180305874</v>
      </c>
    </row>
    <row r="145" spans="2:6" ht="12.75">
      <c r="B145" s="1">
        <v>126</v>
      </c>
      <c r="C145" s="24">
        <f t="shared" si="4"/>
        <v>3600.5041862745397</v>
      </c>
      <c r="D145" s="5">
        <f t="shared" si="5"/>
        <v>1517.5114180305875</v>
      </c>
      <c r="E145" s="24">
        <f t="shared" si="6"/>
        <v>2082.992768243952</v>
      </c>
      <c r="F145" s="24">
        <f t="shared" si="7"/>
        <v>149668.1490348148</v>
      </c>
    </row>
    <row r="146" spans="2:6" ht="12.75">
      <c r="B146" s="1">
        <v>127</v>
      </c>
      <c r="C146" s="24">
        <f t="shared" si="4"/>
        <v>3600.5041862745397</v>
      </c>
      <c r="D146" s="5">
        <f t="shared" si="5"/>
        <v>1496.681490348148</v>
      </c>
      <c r="E146" s="24">
        <f t="shared" si="6"/>
        <v>2103.822695926392</v>
      </c>
      <c r="F146" s="24">
        <f t="shared" si="7"/>
        <v>147564.3263388884</v>
      </c>
    </row>
    <row r="147" spans="2:6" ht="12.75">
      <c r="B147" s="1">
        <v>128</v>
      </c>
      <c r="C147" s="24">
        <f t="shared" si="4"/>
        <v>3600.5041862745397</v>
      </c>
      <c r="D147" s="5">
        <f t="shared" si="5"/>
        <v>1475.6432633888842</v>
      </c>
      <c r="E147" s="24">
        <f t="shared" si="6"/>
        <v>2124.860922885656</v>
      </c>
      <c r="F147" s="24">
        <f t="shared" si="7"/>
        <v>145439.46541600276</v>
      </c>
    </row>
    <row r="148" spans="2:6" ht="12.75">
      <c r="B148" s="1">
        <v>129</v>
      </c>
      <c r="C148" s="24">
        <f t="shared" si="4"/>
        <v>3600.5041862745397</v>
      </c>
      <c r="D148" s="5">
        <f t="shared" si="5"/>
        <v>1454.3946541600276</v>
      </c>
      <c r="E148" s="24">
        <f t="shared" si="6"/>
        <v>2146.109532114512</v>
      </c>
      <c r="F148" s="24">
        <f t="shared" si="7"/>
        <v>143293.35588388823</v>
      </c>
    </row>
    <row r="149" spans="2:6" ht="12.75">
      <c r="B149" s="1">
        <v>130</v>
      </c>
      <c r="C149" s="24">
        <f aca="true" t="shared" si="8" ref="C149:C199">$H$21</f>
        <v>3600.5041862745397</v>
      </c>
      <c r="D149" s="5">
        <f aca="true" t="shared" si="9" ref="D149:D199">F148*$H$23</f>
        <v>1432.9335588388824</v>
      </c>
      <c r="E149" s="24">
        <f aca="true" t="shared" si="10" ref="E149:E199">C149-D149</f>
        <v>2167.570627435657</v>
      </c>
      <c r="F149" s="24">
        <f aca="true" t="shared" si="11" ref="F149:F199">F148-E149</f>
        <v>141125.78525645257</v>
      </c>
    </row>
    <row r="150" spans="2:6" ht="12.75">
      <c r="B150" s="1">
        <v>131</v>
      </c>
      <c r="C150" s="24">
        <f t="shared" si="8"/>
        <v>3600.5041862745397</v>
      </c>
      <c r="D150" s="5">
        <f t="shared" si="9"/>
        <v>1411.2578525645256</v>
      </c>
      <c r="E150" s="24">
        <f t="shared" si="10"/>
        <v>2189.2463337100144</v>
      </c>
      <c r="F150" s="24">
        <f t="shared" si="11"/>
        <v>138936.53892274256</v>
      </c>
    </row>
    <row r="151" spans="2:6" ht="12.75">
      <c r="B151" s="1">
        <v>132</v>
      </c>
      <c r="C151" s="24">
        <f t="shared" si="8"/>
        <v>3600.5041862745397</v>
      </c>
      <c r="D151" s="5">
        <f t="shared" si="9"/>
        <v>1389.3653892274256</v>
      </c>
      <c r="E151" s="24">
        <f t="shared" si="10"/>
        <v>2211.138797047114</v>
      </c>
      <c r="F151" s="24">
        <f t="shared" si="11"/>
        <v>136725.40012569545</v>
      </c>
    </row>
    <row r="152" spans="2:6" ht="12.75">
      <c r="B152" s="1">
        <v>133</v>
      </c>
      <c r="C152" s="24">
        <f t="shared" si="8"/>
        <v>3600.5041862745397</v>
      </c>
      <c r="D152" s="5">
        <f t="shared" si="9"/>
        <v>1367.2540012569546</v>
      </c>
      <c r="E152" s="24">
        <f t="shared" si="10"/>
        <v>2233.250185017585</v>
      </c>
      <c r="F152" s="24">
        <f t="shared" si="11"/>
        <v>134492.14994067786</v>
      </c>
    </row>
    <row r="153" spans="2:6" ht="12.75">
      <c r="B153" s="1">
        <v>134</v>
      </c>
      <c r="C153" s="24">
        <f t="shared" si="8"/>
        <v>3600.5041862745397</v>
      </c>
      <c r="D153" s="5">
        <f t="shared" si="9"/>
        <v>1344.9214994067786</v>
      </c>
      <c r="E153" s="24">
        <f t="shared" si="10"/>
        <v>2255.5826868677614</v>
      </c>
      <c r="F153" s="24">
        <f t="shared" si="11"/>
        <v>132236.5672538101</v>
      </c>
    </row>
    <row r="154" spans="2:6" ht="12.75">
      <c r="B154" s="1">
        <v>135</v>
      </c>
      <c r="C154" s="24">
        <f t="shared" si="8"/>
        <v>3600.5041862745397</v>
      </c>
      <c r="D154" s="5">
        <f t="shared" si="9"/>
        <v>1322.3656725381009</v>
      </c>
      <c r="E154" s="24">
        <f t="shared" si="10"/>
        <v>2278.1385137364387</v>
      </c>
      <c r="F154" s="24">
        <f t="shared" si="11"/>
        <v>129958.42874007365</v>
      </c>
    </row>
    <row r="155" spans="2:6" ht="12.75">
      <c r="B155" s="1">
        <v>136</v>
      </c>
      <c r="C155" s="24">
        <f t="shared" si="8"/>
        <v>3600.5041862745397</v>
      </c>
      <c r="D155" s="5">
        <f t="shared" si="9"/>
        <v>1299.5842874007365</v>
      </c>
      <c r="E155" s="24">
        <f t="shared" si="10"/>
        <v>2300.9198988738035</v>
      </c>
      <c r="F155" s="24">
        <f t="shared" si="11"/>
        <v>127657.50884119984</v>
      </c>
    </row>
    <row r="156" spans="2:6" ht="12.75">
      <c r="B156" s="1">
        <v>137</v>
      </c>
      <c r="C156" s="24">
        <f t="shared" si="8"/>
        <v>3600.5041862745397</v>
      </c>
      <c r="D156" s="5">
        <f t="shared" si="9"/>
        <v>1276.5750884119984</v>
      </c>
      <c r="E156" s="24">
        <f t="shared" si="10"/>
        <v>2323.9290978625413</v>
      </c>
      <c r="F156" s="24">
        <f t="shared" si="11"/>
        <v>125333.57974333731</v>
      </c>
    </row>
    <row r="157" spans="2:6" ht="12.75">
      <c r="B157" s="1">
        <v>138</v>
      </c>
      <c r="C157" s="24">
        <f t="shared" si="8"/>
        <v>3600.5041862745397</v>
      </c>
      <c r="D157" s="5">
        <f t="shared" si="9"/>
        <v>1253.335797433373</v>
      </c>
      <c r="E157" s="24">
        <f t="shared" si="10"/>
        <v>2347.1683888411667</v>
      </c>
      <c r="F157" s="24">
        <f t="shared" si="11"/>
        <v>122986.41135449614</v>
      </c>
    </row>
    <row r="158" spans="2:6" ht="12.75">
      <c r="B158" s="1">
        <v>139</v>
      </c>
      <c r="C158" s="24">
        <f t="shared" si="8"/>
        <v>3600.5041862745397</v>
      </c>
      <c r="D158" s="5">
        <f t="shared" si="9"/>
        <v>1229.8641135449614</v>
      </c>
      <c r="E158" s="24">
        <f t="shared" si="10"/>
        <v>2370.6400727295786</v>
      </c>
      <c r="F158" s="24">
        <f t="shared" si="11"/>
        <v>120615.77128176656</v>
      </c>
    </row>
    <row r="159" spans="2:6" ht="12.75">
      <c r="B159" s="1">
        <v>140</v>
      </c>
      <c r="C159" s="24">
        <f t="shared" si="8"/>
        <v>3600.5041862745397</v>
      </c>
      <c r="D159" s="5">
        <f t="shared" si="9"/>
        <v>1206.1577128176657</v>
      </c>
      <c r="E159" s="24">
        <f t="shared" si="10"/>
        <v>2394.3464734568743</v>
      </c>
      <c r="F159" s="24">
        <f t="shared" si="11"/>
        <v>118221.42480830969</v>
      </c>
    </row>
    <row r="160" spans="2:6" ht="12.75">
      <c r="B160" s="1">
        <v>141</v>
      </c>
      <c r="C160" s="24">
        <f t="shared" si="8"/>
        <v>3600.5041862745397</v>
      </c>
      <c r="D160" s="5">
        <f t="shared" si="9"/>
        <v>1182.214248083097</v>
      </c>
      <c r="E160" s="24">
        <f t="shared" si="10"/>
        <v>2418.289938191443</v>
      </c>
      <c r="F160" s="24">
        <f t="shared" si="11"/>
        <v>115803.13487011824</v>
      </c>
    </row>
    <row r="161" spans="2:6" ht="12.75">
      <c r="B161" s="1">
        <v>142</v>
      </c>
      <c r="C161" s="24">
        <f t="shared" si="8"/>
        <v>3600.5041862745397</v>
      </c>
      <c r="D161" s="5">
        <f t="shared" si="9"/>
        <v>1158.0313487011824</v>
      </c>
      <c r="E161" s="24">
        <f t="shared" si="10"/>
        <v>2442.4728375733575</v>
      </c>
      <c r="F161" s="24">
        <f t="shared" si="11"/>
        <v>113360.66203254489</v>
      </c>
    </row>
    <row r="162" spans="2:6" ht="12.75">
      <c r="B162" s="1">
        <v>143</v>
      </c>
      <c r="C162" s="24">
        <f t="shared" si="8"/>
        <v>3600.5041862745397</v>
      </c>
      <c r="D162" s="5">
        <f t="shared" si="9"/>
        <v>1133.6066203254488</v>
      </c>
      <c r="E162" s="24">
        <f t="shared" si="10"/>
        <v>2466.8975659490907</v>
      </c>
      <c r="F162" s="24">
        <f t="shared" si="11"/>
        <v>110893.76446659579</v>
      </c>
    </row>
    <row r="163" spans="2:6" ht="12.75">
      <c r="B163" s="1">
        <v>144</v>
      </c>
      <c r="C163" s="24">
        <f t="shared" si="8"/>
        <v>3600.5041862745397</v>
      </c>
      <c r="D163" s="5">
        <f t="shared" si="9"/>
        <v>1108.937644665958</v>
      </c>
      <c r="E163" s="24">
        <f t="shared" si="10"/>
        <v>2491.5665416085817</v>
      </c>
      <c r="F163" s="24">
        <f t="shared" si="11"/>
        <v>108402.19792498721</v>
      </c>
    </row>
    <row r="164" spans="2:6" ht="12.75">
      <c r="B164" s="1">
        <v>145</v>
      </c>
      <c r="C164" s="24">
        <f t="shared" si="8"/>
        <v>3600.5041862745397</v>
      </c>
      <c r="D164" s="5">
        <f t="shared" si="9"/>
        <v>1084.0219792498722</v>
      </c>
      <c r="E164" s="24">
        <f t="shared" si="10"/>
        <v>2516.4822070246673</v>
      </c>
      <c r="F164" s="24">
        <f t="shared" si="11"/>
        <v>105885.71571796254</v>
      </c>
    </row>
    <row r="165" spans="2:6" ht="12.75">
      <c r="B165" s="1">
        <v>146</v>
      </c>
      <c r="C165" s="24">
        <f t="shared" si="8"/>
        <v>3600.5041862745397</v>
      </c>
      <c r="D165" s="5">
        <f t="shared" si="9"/>
        <v>1058.8571571796253</v>
      </c>
      <c r="E165" s="24">
        <f t="shared" si="10"/>
        <v>2541.6470290949146</v>
      </c>
      <c r="F165" s="24">
        <f t="shared" si="11"/>
        <v>103344.06868886761</v>
      </c>
    </row>
    <row r="166" spans="2:6" ht="12.75">
      <c r="B166" s="1">
        <v>147</v>
      </c>
      <c r="C166" s="24">
        <f t="shared" si="8"/>
        <v>3600.5041862745397</v>
      </c>
      <c r="D166" s="5">
        <f t="shared" si="9"/>
        <v>1033.440686888676</v>
      </c>
      <c r="E166" s="24">
        <f t="shared" si="10"/>
        <v>2567.063499385864</v>
      </c>
      <c r="F166" s="24">
        <f t="shared" si="11"/>
        <v>100777.00518948174</v>
      </c>
    </row>
    <row r="167" spans="2:6" ht="12.75">
      <c r="B167" s="1">
        <v>148</v>
      </c>
      <c r="C167" s="24">
        <f t="shared" si="8"/>
        <v>3600.5041862745397</v>
      </c>
      <c r="D167" s="5">
        <f t="shared" si="9"/>
        <v>1007.7700518948175</v>
      </c>
      <c r="E167" s="24">
        <f t="shared" si="10"/>
        <v>2592.7341343797225</v>
      </c>
      <c r="F167" s="24">
        <f t="shared" si="11"/>
        <v>98184.27105510203</v>
      </c>
    </row>
    <row r="168" spans="2:6" ht="12.75">
      <c r="B168" s="1">
        <v>149</v>
      </c>
      <c r="C168" s="24">
        <f t="shared" si="8"/>
        <v>3600.5041862745397</v>
      </c>
      <c r="D168" s="5">
        <f t="shared" si="9"/>
        <v>981.8427105510203</v>
      </c>
      <c r="E168" s="24">
        <f t="shared" si="10"/>
        <v>2618.6614757235193</v>
      </c>
      <c r="F168" s="24">
        <f t="shared" si="11"/>
        <v>95565.6095793785</v>
      </c>
    </row>
    <row r="169" spans="2:6" ht="12.75">
      <c r="B169" s="1">
        <v>150</v>
      </c>
      <c r="C169" s="24">
        <f t="shared" si="8"/>
        <v>3600.5041862745397</v>
      </c>
      <c r="D169" s="5">
        <f t="shared" si="9"/>
        <v>955.6560957937851</v>
      </c>
      <c r="E169" s="24">
        <f t="shared" si="10"/>
        <v>2644.8480904807548</v>
      </c>
      <c r="F169" s="24">
        <f t="shared" si="11"/>
        <v>92920.76148889776</v>
      </c>
    </row>
    <row r="170" spans="2:6" ht="12.75">
      <c r="B170" s="1">
        <v>151</v>
      </c>
      <c r="C170" s="24">
        <f t="shared" si="8"/>
        <v>3600.5041862745397</v>
      </c>
      <c r="D170" s="5">
        <f t="shared" si="9"/>
        <v>929.2076148889776</v>
      </c>
      <c r="E170" s="24">
        <f t="shared" si="10"/>
        <v>2671.296571385562</v>
      </c>
      <c r="F170" s="24">
        <f t="shared" si="11"/>
        <v>90249.46491751219</v>
      </c>
    </row>
    <row r="171" spans="2:6" ht="12.75">
      <c r="B171" s="1">
        <v>152</v>
      </c>
      <c r="C171" s="24">
        <f t="shared" si="8"/>
        <v>3600.5041862745397</v>
      </c>
      <c r="D171" s="5">
        <f t="shared" si="9"/>
        <v>902.4946491751219</v>
      </c>
      <c r="E171" s="24">
        <f t="shared" si="10"/>
        <v>2698.0095370994177</v>
      </c>
      <c r="F171" s="24">
        <f t="shared" si="11"/>
        <v>87551.45538041276</v>
      </c>
    </row>
    <row r="172" spans="2:6" ht="12.75">
      <c r="B172" s="1">
        <v>153</v>
      </c>
      <c r="C172" s="24">
        <f t="shared" si="8"/>
        <v>3600.5041862745397</v>
      </c>
      <c r="D172" s="5">
        <f t="shared" si="9"/>
        <v>875.5145538041277</v>
      </c>
      <c r="E172" s="24">
        <f t="shared" si="10"/>
        <v>2724.9896324704123</v>
      </c>
      <c r="F172" s="24">
        <f t="shared" si="11"/>
        <v>84826.46574794235</v>
      </c>
    </row>
    <row r="173" spans="2:6" ht="12.75">
      <c r="B173" s="1">
        <v>154</v>
      </c>
      <c r="C173" s="24">
        <f t="shared" si="8"/>
        <v>3600.5041862745397</v>
      </c>
      <c r="D173" s="5">
        <f t="shared" si="9"/>
        <v>848.2646574794235</v>
      </c>
      <c r="E173" s="24">
        <f t="shared" si="10"/>
        <v>2752.2395287951163</v>
      </c>
      <c r="F173" s="24">
        <f t="shared" si="11"/>
        <v>82074.22621914723</v>
      </c>
    </row>
    <row r="174" spans="2:6" ht="12.75">
      <c r="B174" s="1">
        <v>155</v>
      </c>
      <c r="C174" s="24">
        <f t="shared" si="8"/>
        <v>3600.5041862745397</v>
      </c>
      <c r="D174" s="5">
        <f t="shared" si="9"/>
        <v>820.7422621914723</v>
      </c>
      <c r="E174" s="24">
        <f t="shared" si="10"/>
        <v>2779.7619240830672</v>
      </c>
      <c r="F174" s="24">
        <f t="shared" si="11"/>
        <v>79294.46429506416</v>
      </c>
    </row>
    <row r="175" spans="2:6" ht="12.75">
      <c r="B175" s="1">
        <v>156</v>
      </c>
      <c r="C175" s="24">
        <f t="shared" si="8"/>
        <v>3600.5041862745397</v>
      </c>
      <c r="D175" s="5">
        <f t="shared" si="9"/>
        <v>792.9446429506415</v>
      </c>
      <c r="E175" s="24">
        <f t="shared" si="10"/>
        <v>2807.559543323898</v>
      </c>
      <c r="F175" s="24">
        <f t="shared" si="11"/>
        <v>76486.90475174027</v>
      </c>
    </row>
    <row r="176" spans="2:6" ht="12.75">
      <c r="B176" s="1">
        <v>157</v>
      </c>
      <c r="C176" s="24">
        <f t="shared" si="8"/>
        <v>3600.5041862745397</v>
      </c>
      <c r="D176" s="5">
        <f t="shared" si="9"/>
        <v>764.8690475174027</v>
      </c>
      <c r="E176" s="24">
        <f t="shared" si="10"/>
        <v>2835.635138757137</v>
      </c>
      <c r="F176" s="24">
        <f t="shared" si="11"/>
        <v>73651.26961298313</v>
      </c>
    </row>
    <row r="177" spans="2:6" ht="12.75">
      <c r="B177" s="1">
        <v>158</v>
      </c>
      <c r="C177" s="24">
        <f t="shared" si="8"/>
        <v>3600.5041862745397</v>
      </c>
      <c r="D177" s="5">
        <f t="shared" si="9"/>
        <v>736.5126961298313</v>
      </c>
      <c r="E177" s="24">
        <f t="shared" si="10"/>
        <v>2863.991490144708</v>
      </c>
      <c r="F177" s="24">
        <f t="shared" si="11"/>
        <v>70787.27812283843</v>
      </c>
    </row>
    <row r="178" spans="2:6" ht="12.75">
      <c r="B178" s="1">
        <v>159</v>
      </c>
      <c r="C178" s="24">
        <f t="shared" si="8"/>
        <v>3600.5041862745397</v>
      </c>
      <c r="D178" s="5">
        <f t="shared" si="9"/>
        <v>707.8727812283843</v>
      </c>
      <c r="E178" s="24">
        <f t="shared" si="10"/>
        <v>2892.6314050461556</v>
      </c>
      <c r="F178" s="24">
        <f t="shared" si="11"/>
        <v>67894.64671779228</v>
      </c>
    </row>
    <row r="179" spans="2:6" ht="12.75">
      <c r="B179" s="1">
        <v>160</v>
      </c>
      <c r="C179" s="24">
        <f t="shared" si="8"/>
        <v>3600.5041862745397</v>
      </c>
      <c r="D179" s="5">
        <f t="shared" si="9"/>
        <v>678.9464671779227</v>
      </c>
      <c r="E179" s="24">
        <f t="shared" si="10"/>
        <v>2921.557719096617</v>
      </c>
      <c r="F179" s="24">
        <f t="shared" si="11"/>
        <v>64973.08899869566</v>
      </c>
    </row>
    <row r="180" spans="2:6" ht="12.75">
      <c r="B180" s="1">
        <v>161</v>
      </c>
      <c r="C180" s="24">
        <f t="shared" si="8"/>
        <v>3600.5041862745397</v>
      </c>
      <c r="D180" s="5">
        <f t="shared" si="9"/>
        <v>649.7308899869566</v>
      </c>
      <c r="E180" s="24">
        <f t="shared" si="10"/>
        <v>2950.773296287583</v>
      </c>
      <c r="F180" s="24">
        <f t="shared" si="11"/>
        <v>62022.31570240808</v>
      </c>
    </row>
    <row r="181" spans="2:6" ht="12.75">
      <c r="B181" s="1">
        <v>162</v>
      </c>
      <c r="C181" s="24">
        <f t="shared" si="8"/>
        <v>3600.5041862745397</v>
      </c>
      <c r="D181" s="5">
        <f t="shared" si="9"/>
        <v>620.2231570240808</v>
      </c>
      <c r="E181" s="24">
        <f t="shared" si="10"/>
        <v>2980.281029250459</v>
      </c>
      <c r="F181" s="24">
        <f t="shared" si="11"/>
        <v>59042.03467315762</v>
      </c>
    </row>
    <row r="182" spans="2:6" ht="12.75">
      <c r="B182" s="1">
        <v>163</v>
      </c>
      <c r="C182" s="24">
        <f t="shared" si="8"/>
        <v>3600.5041862745397</v>
      </c>
      <c r="D182" s="5">
        <f t="shared" si="9"/>
        <v>590.4203467315763</v>
      </c>
      <c r="E182" s="24">
        <f t="shared" si="10"/>
        <v>3010.0838395429637</v>
      </c>
      <c r="F182" s="24">
        <f t="shared" si="11"/>
        <v>56031.950833614654</v>
      </c>
    </row>
    <row r="183" spans="2:6" ht="12.75">
      <c r="B183" s="1">
        <v>164</v>
      </c>
      <c r="C183" s="24">
        <f t="shared" si="8"/>
        <v>3600.5041862745397</v>
      </c>
      <c r="D183" s="5">
        <f t="shared" si="9"/>
        <v>560.3195083361466</v>
      </c>
      <c r="E183" s="24">
        <f t="shared" si="10"/>
        <v>3040.184677938393</v>
      </c>
      <c r="F183" s="24">
        <f t="shared" si="11"/>
        <v>52991.76615567626</v>
      </c>
    </row>
    <row r="184" spans="2:6" ht="12.75">
      <c r="B184" s="1">
        <v>165</v>
      </c>
      <c r="C184" s="24">
        <f t="shared" si="8"/>
        <v>3600.5041862745397</v>
      </c>
      <c r="D184" s="5">
        <f t="shared" si="9"/>
        <v>529.9176615567626</v>
      </c>
      <c r="E184" s="24">
        <f t="shared" si="10"/>
        <v>3070.586524717777</v>
      </c>
      <c r="F184" s="24">
        <f t="shared" si="11"/>
        <v>49921.17963095848</v>
      </c>
    </row>
    <row r="185" spans="2:6" ht="12.75">
      <c r="B185" s="1">
        <v>166</v>
      </c>
      <c r="C185" s="24">
        <f t="shared" si="8"/>
        <v>3600.5041862745397</v>
      </c>
      <c r="D185" s="5">
        <f t="shared" si="9"/>
        <v>499.2117963095848</v>
      </c>
      <c r="E185" s="24">
        <f t="shared" si="10"/>
        <v>3101.292389964955</v>
      </c>
      <c r="F185" s="24">
        <f t="shared" si="11"/>
        <v>46819.88724099353</v>
      </c>
    </row>
    <row r="186" spans="2:6" ht="12.75">
      <c r="B186" s="1">
        <v>167</v>
      </c>
      <c r="C186" s="24">
        <f t="shared" si="8"/>
        <v>3600.5041862745397</v>
      </c>
      <c r="D186" s="5">
        <f t="shared" si="9"/>
        <v>468.1988724099353</v>
      </c>
      <c r="E186" s="24">
        <f t="shared" si="10"/>
        <v>3132.3053138646046</v>
      </c>
      <c r="F186" s="24">
        <f t="shared" si="11"/>
        <v>43687.58192712892</v>
      </c>
    </row>
    <row r="187" spans="2:6" ht="12.75">
      <c r="B187" s="1">
        <v>168</v>
      </c>
      <c r="C187" s="24">
        <f t="shared" si="8"/>
        <v>3600.5041862745397</v>
      </c>
      <c r="D187" s="5">
        <f t="shared" si="9"/>
        <v>436.87581927128923</v>
      </c>
      <c r="E187" s="24">
        <f t="shared" si="10"/>
        <v>3163.6283670032503</v>
      </c>
      <c r="F187" s="24">
        <f t="shared" si="11"/>
        <v>40523.95356012567</v>
      </c>
    </row>
    <row r="188" spans="2:6" ht="12.75">
      <c r="B188" s="1">
        <v>169</v>
      </c>
      <c r="C188" s="24">
        <f t="shared" si="8"/>
        <v>3600.5041862745397</v>
      </c>
      <c r="D188" s="5">
        <f t="shared" si="9"/>
        <v>405.2395356012567</v>
      </c>
      <c r="E188" s="24">
        <f t="shared" si="10"/>
        <v>3195.264650673283</v>
      </c>
      <c r="F188" s="24">
        <f t="shared" si="11"/>
        <v>37328.68890945239</v>
      </c>
    </row>
    <row r="189" spans="2:6" ht="12.75">
      <c r="B189" s="1">
        <v>170</v>
      </c>
      <c r="C189" s="24">
        <f t="shared" si="8"/>
        <v>3600.5041862745397</v>
      </c>
      <c r="D189" s="5">
        <f t="shared" si="9"/>
        <v>373.2868890945239</v>
      </c>
      <c r="E189" s="24">
        <f t="shared" si="10"/>
        <v>3227.217297180016</v>
      </c>
      <c r="F189" s="24">
        <f t="shared" si="11"/>
        <v>34101.47161227237</v>
      </c>
    </row>
    <row r="190" spans="2:6" ht="12.75">
      <c r="B190" s="1">
        <v>171</v>
      </c>
      <c r="C190" s="24">
        <f t="shared" si="8"/>
        <v>3600.5041862745397</v>
      </c>
      <c r="D190" s="5">
        <f t="shared" si="9"/>
        <v>341.0147161227237</v>
      </c>
      <c r="E190" s="24">
        <f t="shared" si="10"/>
        <v>3259.489470151816</v>
      </c>
      <c r="F190" s="24">
        <f t="shared" si="11"/>
        <v>30841.982142120552</v>
      </c>
    </row>
    <row r="191" spans="2:6" ht="12.75">
      <c r="B191" s="1">
        <v>172</v>
      </c>
      <c r="C191" s="24">
        <f t="shared" si="8"/>
        <v>3600.5041862745397</v>
      </c>
      <c r="D191" s="5">
        <f t="shared" si="9"/>
        <v>308.41982142120554</v>
      </c>
      <c r="E191" s="24">
        <f t="shared" si="10"/>
        <v>3292.084364853334</v>
      </c>
      <c r="F191" s="24">
        <f t="shared" si="11"/>
        <v>27549.89777726722</v>
      </c>
    </row>
    <row r="192" spans="2:6" ht="12.75">
      <c r="B192" s="1">
        <v>173</v>
      </c>
      <c r="C192" s="24">
        <f t="shared" si="8"/>
        <v>3600.5041862745397</v>
      </c>
      <c r="D192" s="5">
        <f t="shared" si="9"/>
        <v>275.4989777726722</v>
      </c>
      <c r="E192" s="24">
        <f t="shared" si="10"/>
        <v>3325.0052085018674</v>
      </c>
      <c r="F192" s="24">
        <f t="shared" si="11"/>
        <v>24224.89256876535</v>
      </c>
    </row>
    <row r="193" spans="2:6" ht="12.75">
      <c r="B193" s="1">
        <v>174</v>
      </c>
      <c r="C193" s="24">
        <f t="shared" si="8"/>
        <v>3600.5041862745397</v>
      </c>
      <c r="D193" s="5">
        <f t="shared" si="9"/>
        <v>242.2489256876535</v>
      </c>
      <c r="E193" s="24">
        <f t="shared" si="10"/>
        <v>3358.2552605868864</v>
      </c>
      <c r="F193" s="24">
        <f t="shared" si="11"/>
        <v>20866.637308178462</v>
      </c>
    </row>
    <row r="194" spans="2:6" ht="12.75">
      <c r="B194" s="27">
        <v>175</v>
      </c>
      <c r="C194" s="28">
        <f t="shared" si="8"/>
        <v>3600.5041862745397</v>
      </c>
      <c r="D194" s="29">
        <f t="shared" si="9"/>
        <v>208.66637308178463</v>
      </c>
      <c r="E194" s="28">
        <f t="shared" si="10"/>
        <v>3391.837813192755</v>
      </c>
      <c r="F194" s="28">
        <f t="shared" si="11"/>
        <v>17474.799494985706</v>
      </c>
    </row>
    <row r="195" spans="2:6" ht="12.75">
      <c r="B195" s="1">
        <v>176</v>
      </c>
      <c r="C195" s="24">
        <f t="shared" si="8"/>
        <v>3600.5041862745397</v>
      </c>
      <c r="D195" s="5">
        <f t="shared" si="9"/>
        <v>174.74799494985706</v>
      </c>
      <c r="E195" s="24">
        <f t="shared" si="10"/>
        <v>3425.7561913246827</v>
      </c>
      <c r="F195" s="24">
        <f t="shared" si="11"/>
        <v>14049.043303661023</v>
      </c>
    </row>
    <row r="196" spans="2:6" ht="12.75">
      <c r="B196" s="27">
        <v>177</v>
      </c>
      <c r="C196" s="28">
        <f t="shared" si="8"/>
        <v>3600.5041862745397</v>
      </c>
      <c r="D196" s="29">
        <f t="shared" si="9"/>
        <v>140.49043303661023</v>
      </c>
      <c r="E196" s="28">
        <f t="shared" si="10"/>
        <v>3460.0137532379294</v>
      </c>
      <c r="F196" s="28">
        <f t="shared" si="11"/>
        <v>10589.029550423093</v>
      </c>
    </row>
    <row r="197" spans="2:6" ht="12.75">
      <c r="B197" s="1">
        <v>178</v>
      </c>
      <c r="C197" s="24">
        <f t="shared" si="8"/>
        <v>3600.5041862745397</v>
      </c>
      <c r="D197" s="5">
        <f t="shared" si="9"/>
        <v>105.89029550423093</v>
      </c>
      <c r="E197" s="24">
        <f t="shared" si="10"/>
        <v>3494.613890770309</v>
      </c>
      <c r="F197" s="24">
        <f t="shared" si="11"/>
        <v>7094.415659652784</v>
      </c>
    </row>
    <row r="198" spans="2:6" ht="12.75">
      <c r="B198" s="27">
        <v>179</v>
      </c>
      <c r="C198" s="28">
        <f t="shared" si="8"/>
        <v>3600.5041862745397</v>
      </c>
      <c r="D198" s="29">
        <f t="shared" si="9"/>
        <v>70.94415659652783</v>
      </c>
      <c r="E198" s="28">
        <f t="shared" si="10"/>
        <v>3529.5600296780117</v>
      </c>
      <c r="F198" s="28">
        <f t="shared" si="11"/>
        <v>3564.855629974772</v>
      </c>
    </row>
    <row r="199" spans="2:6" ht="12.75">
      <c r="B199" s="1">
        <v>180</v>
      </c>
      <c r="C199" s="24">
        <f t="shared" si="8"/>
        <v>3600.5041862745397</v>
      </c>
      <c r="D199" s="5">
        <f t="shared" si="9"/>
        <v>35.64855629974772</v>
      </c>
      <c r="E199" s="24">
        <f t="shared" si="10"/>
        <v>3564.855629974792</v>
      </c>
      <c r="F199" s="26">
        <f t="shared" si="11"/>
        <v>-2.000888343900442E-11</v>
      </c>
    </row>
  </sheetData>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B2:H536"/>
  <sheetViews>
    <sheetView workbookViewId="0" topLeftCell="A183">
      <selection activeCell="D202" sqref="D202"/>
    </sheetView>
  </sheetViews>
  <sheetFormatPr defaultColWidth="11.421875" defaultRowHeight="12.75"/>
  <cols>
    <col min="3" max="3" width="11.7109375" style="0" bestFit="1" customWidth="1"/>
    <col min="5" max="5" width="12.7109375" style="0" customWidth="1"/>
    <col min="6" max="6" width="14.7109375" style="0" customWidth="1"/>
    <col min="8" max="8" width="12.421875" style="0" customWidth="1"/>
  </cols>
  <sheetData>
    <row r="2" ht="12.75">
      <c r="B2" t="s">
        <v>34</v>
      </c>
    </row>
    <row r="3" ht="12.75">
      <c r="B3" t="s">
        <v>1</v>
      </c>
    </row>
    <row r="18" spans="2:6" ht="13.5" thickBot="1">
      <c r="B18" s="7" t="s">
        <v>25</v>
      </c>
      <c r="C18" s="7" t="s">
        <v>26</v>
      </c>
      <c r="D18" s="7" t="s">
        <v>27</v>
      </c>
      <c r="E18" s="7" t="s">
        <v>28</v>
      </c>
      <c r="F18" s="7" t="s">
        <v>29</v>
      </c>
    </row>
    <row r="19" spans="2:8" ht="13.5" thickTop="1">
      <c r="B19" s="1">
        <v>0</v>
      </c>
      <c r="C19" s="1"/>
      <c r="D19" s="1"/>
      <c r="E19" s="1"/>
      <c r="F19" s="20">
        <f>$H$25</f>
        <v>300000</v>
      </c>
      <c r="H19" s="23" t="s">
        <v>30</v>
      </c>
    </row>
    <row r="20" spans="2:8" ht="12.75">
      <c r="B20" s="1">
        <v>1</v>
      </c>
      <c r="C20" s="24">
        <f>E20+D20</f>
        <v>4666.666666666667</v>
      </c>
      <c r="D20" s="20">
        <f>F19*$H$23</f>
        <v>3000</v>
      </c>
      <c r="E20" s="24">
        <f>$H$21</f>
        <v>1666.6666666666667</v>
      </c>
      <c r="F20" s="24">
        <f>F19-E20</f>
        <v>298333.3333333333</v>
      </c>
      <c r="H20" s="15" t="s">
        <v>28</v>
      </c>
    </row>
    <row r="21" spans="2:8" ht="12.75">
      <c r="B21" s="1">
        <v>2</v>
      </c>
      <c r="C21" s="24">
        <f aca="true" t="shared" si="0" ref="C21:C84">E21+D21</f>
        <v>4650</v>
      </c>
      <c r="D21" s="20">
        <f aca="true" t="shared" si="1" ref="D21:D84">F20*$H$23</f>
        <v>2983.333333333333</v>
      </c>
      <c r="E21" s="24">
        <f aca="true" t="shared" si="2" ref="E21:E84">$H$21</f>
        <v>1666.6666666666667</v>
      </c>
      <c r="F21" s="24">
        <f aca="true" t="shared" si="3" ref="F21:F84">F20-E21</f>
        <v>296666.6666666666</v>
      </c>
      <c r="H21" s="25">
        <f>H25/H27</f>
        <v>1666.6666666666667</v>
      </c>
    </row>
    <row r="22" spans="2:8" ht="12.75">
      <c r="B22" s="1">
        <v>3</v>
      </c>
      <c r="C22" s="24">
        <f t="shared" si="0"/>
        <v>4633.333333333333</v>
      </c>
      <c r="D22" s="20">
        <f t="shared" si="1"/>
        <v>2966.6666666666665</v>
      </c>
      <c r="E22" s="24">
        <f t="shared" si="2"/>
        <v>1666.6666666666667</v>
      </c>
      <c r="F22" s="24">
        <f t="shared" si="3"/>
        <v>294999.99999999994</v>
      </c>
      <c r="H22" s="15" t="s">
        <v>31</v>
      </c>
    </row>
    <row r="23" spans="2:8" ht="12.75">
      <c r="B23" s="1">
        <v>4</v>
      </c>
      <c r="C23" s="24">
        <f t="shared" si="0"/>
        <v>4616.666666666666</v>
      </c>
      <c r="D23" s="20">
        <f t="shared" si="1"/>
        <v>2949.9999999999995</v>
      </c>
      <c r="E23" s="24">
        <f t="shared" si="2"/>
        <v>1666.6666666666667</v>
      </c>
      <c r="F23" s="24">
        <f t="shared" si="3"/>
        <v>293333.33333333326</v>
      </c>
      <c r="H23" s="10">
        <v>0.01</v>
      </c>
    </row>
    <row r="24" spans="2:8" ht="12.75">
      <c r="B24" s="1">
        <v>5</v>
      </c>
      <c r="C24" s="24">
        <f t="shared" si="0"/>
        <v>4599.999999999999</v>
      </c>
      <c r="D24" s="20">
        <f t="shared" si="1"/>
        <v>2933.3333333333326</v>
      </c>
      <c r="E24" s="24">
        <f t="shared" si="2"/>
        <v>1666.6666666666667</v>
      </c>
      <c r="F24" s="24">
        <f t="shared" si="3"/>
        <v>291666.66666666657</v>
      </c>
      <c r="H24" s="15" t="s">
        <v>32</v>
      </c>
    </row>
    <row r="25" spans="2:8" ht="12.75">
      <c r="B25" s="1">
        <v>6</v>
      </c>
      <c r="C25" s="24">
        <f t="shared" si="0"/>
        <v>4583.333333333332</v>
      </c>
      <c r="D25" s="20">
        <f t="shared" si="1"/>
        <v>2916.6666666666656</v>
      </c>
      <c r="E25" s="24">
        <f t="shared" si="2"/>
        <v>1666.6666666666667</v>
      </c>
      <c r="F25" s="24">
        <f t="shared" si="3"/>
        <v>289999.9999999999</v>
      </c>
      <c r="H25" s="11">
        <v>300000</v>
      </c>
    </row>
    <row r="26" spans="2:8" ht="12.75">
      <c r="B26" s="1">
        <v>7</v>
      </c>
      <c r="C26" s="24">
        <f t="shared" si="0"/>
        <v>4566.666666666666</v>
      </c>
      <c r="D26" s="20">
        <f t="shared" si="1"/>
        <v>2899.999999999999</v>
      </c>
      <c r="E26" s="24">
        <f t="shared" si="2"/>
        <v>1666.6666666666667</v>
      </c>
      <c r="F26" s="24">
        <f t="shared" si="3"/>
        <v>288333.3333333332</v>
      </c>
      <c r="H26" s="36" t="s">
        <v>33</v>
      </c>
    </row>
    <row r="27" spans="2:8" ht="12.75">
      <c r="B27" s="1">
        <v>8</v>
      </c>
      <c r="C27" s="24">
        <f t="shared" si="0"/>
        <v>4549.999999999999</v>
      </c>
      <c r="D27" s="20">
        <f t="shared" si="1"/>
        <v>2883.333333333332</v>
      </c>
      <c r="E27" s="24">
        <f t="shared" si="2"/>
        <v>1666.6666666666667</v>
      </c>
      <c r="F27" s="24">
        <f t="shared" si="3"/>
        <v>286666.6666666665</v>
      </c>
      <c r="H27" s="4">
        <v>180</v>
      </c>
    </row>
    <row r="28" spans="2:6" ht="12.75">
      <c r="B28" s="1">
        <v>9</v>
      </c>
      <c r="C28" s="24">
        <f t="shared" si="0"/>
        <v>4533.333333333332</v>
      </c>
      <c r="D28" s="20">
        <f t="shared" si="1"/>
        <v>2866.666666666665</v>
      </c>
      <c r="E28" s="24">
        <f t="shared" si="2"/>
        <v>1666.6666666666667</v>
      </c>
      <c r="F28" s="24">
        <f t="shared" si="3"/>
        <v>284999.9999999998</v>
      </c>
    </row>
    <row r="29" spans="2:6" ht="12.75">
      <c r="B29" s="1">
        <v>10</v>
      </c>
      <c r="C29" s="24">
        <f t="shared" si="0"/>
        <v>4516.666666666665</v>
      </c>
      <c r="D29" s="33">
        <f t="shared" si="1"/>
        <v>2849.999999999998</v>
      </c>
      <c r="E29" s="24">
        <f t="shared" si="2"/>
        <v>1666.6666666666667</v>
      </c>
      <c r="F29" s="24">
        <f t="shared" si="3"/>
        <v>283333.33333333314</v>
      </c>
    </row>
    <row r="30" spans="2:6" ht="12.75">
      <c r="B30" s="1">
        <v>11</v>
      </c>
      <c r="C30" s="24">
        <f t="shared" si="0"/>
        <v>4499.999999999998</v>
      </c>
      <c r="D30" s="33">
        <f t="shared" si="1"/>
        <v>2833.3333333333317</v>
      </c>
      <c r="E30" s="24">
        <f t="shared" si="2"/>
        <v>1666.6666666666667</v>
      </c>
      <c r="F30" s="24">
        <f t="shared" si="3"/>
        <v>281666.66666666645</v>
      </c>
    </row>
    <row r="31" spans="2:6" ht="12.75">
      <c r="B31" s="1">
        <v>12</v>
      </c>
      <c r="C31" s="24">
        <f t="shared" si="0"/>
        <v>4483.333333333331</v>
      </c>
      <c r="D31" s="33">
        <f t="shared" si="1"/>
        <v>2816.6666666666647</v>
      </c>
      <c r="E31" s="24">
        <f t="shared" si="2"/>
        <v>1666.6666666666667</v>
      </c>
      <c r="F31" s="24">
        <f t="shared" si="3"/>
        <v>279999.99999999977</v>
      </c>
    </row>
    <row r="32" spans="2:6" ht="12.75">
      <c r="B32" s="1">
        <v>13</v>
      </c>
      <c r="C32" s="24">
        <f t="shared" si="0"/>
        <v>4466.666666666664</v>
      </c>
      <c r="D32" s="33">
        <f t="shared" si="1"/>
        <v>2799.9999999999977</v>
      </c>
      <c r="E32" s="24">
        <f t="shared" si="2"/>
        <v>1666.6666666666667</v>
      </c>
      <c r="F32" s="24">
        <f t="shared" si="3"/>
        <v>278333.3333333331</v>
      </c>
    </row>
    <row r="33" spans="2:6" ht="12.75">
      <c r="B33" s="1">
        <v>14</v>
      </c>
      <c r="C33" s="24">
        <f t="shared" si="0"/>
        <v>4449.999999999997</v>
      </c>
      <c r="D33" s="33">
        <f t="shared" si="1"/>
        <v>2783.3333333333308</v>
      </c>
      <c r="E33" s="24">
        <f t="shared" si="2"/>
        <v>1666.6666666666667</v>
      </c>
      <c r="F33" s="24">
        <f t="shared" si="3"/>
        <v>276666.6666666664</v>
      </c>
    </row>
    <row r="34" spans="2:6" ht="12.75">
      <c r="B34" s="1">
        <v>15</v>
      </c>
      <c r="C34" s="24">
        <f t="shared" si="0"/>
        <v>4433.33333333333</v>
      </c>
      <c r="D34" s="20">
        <f t="shared" si="1"/>
        <v>2766.666666666664</v>
      </c>
      <c r="E34" s="24">
        <f t="shared" si="2"/>
        <v>1666.6666666666667</v>
      </c>
      <c r="F34" s="24">
        <f t="shared" si="3"/>
        <v>274999.9999999997</v>
      </c>
    </row>
    <row r="35" spans="2:6" ht="12.75">
      <c r="B35" s="1">
        <v>16</v>
      </c>
      <c r="C35" s="24">
        <f t="shared" si="0"/>
        <v>4416.666666666664</v>
      </c>
      <c r="D35" s="20">
        <f t="shared" si="1"/>
        <v>2749.9999999999973</v>
      </c>
      <c r="E35" s="24">
        <f t="shared" si="2"/>
        <v>1666.6666666666667</v>
      </c>
      <c r="F35" s="24">
        <f t="shared" si="3"/>
        <v>273333.333333333</v>
      </c>
    </row>
    <row r="36" spans="2:6" ht="12.75">
      <c r="B36" s="23">
        <v>17</v>
      </c>
      <c r="C36" s="24">
        <f t="shared" si="0"/>
        <v>4399.999999999997</v>
      </c>
      <c r="D36" s="34">
        <f t="shared" si="1"/>
        <v>2733.3333333333303</v>
      </c>
      <c r="E36" s="24">
        <f t="shared" si="2"/>
        <v>1666.6666666666667</v>
      </c>
      <c r="F36" s="30">
        <f t="shared" si="3"/>
        <v>271666.66666666634</v>
      </c>
    </row>
    <row r="37" spans="2:6" ht="12.75">
      <c r="B37" s="23">
        <v>18</v>
      </c>
      <c r="C37" s="24">
        <f t="shared" si="0"/>
        <v>4383.33333333333</v>
      </c>
      <c r="D37" s="34">
        <f t="shared" si="1"/>
        <v>2716.6666666666633</v>
      </c>
      <c r="E37" s="24">
        <f t="shared" si="2"/>
        <v>1666.6666666666667</v>
      </c>
      <c r="F37" s="30">
        <f t="shared" si="3"/>
        <v>269999.99999999965</v>
      </c>
    </row>
    <row r="38" spans="2:6" ht="12.75">
      <c r="B38" s="23">
        <v>19</v>
      </c>
      <c r="C38" s="24">
        <f t="shared" si="0"/>
        <v>4366.666666666663</v>
      </c>
      <c r="D38" s="34">
        <f t="shared" si="1"/>
        <v>2699.9999999999964</v>
      </c>
      <c r="E38" s="24">
        <f t="shared" si="2"/>
        <v>1666.6666666666667</v>
      </c>
      <c r="F38" s="30">
        <f t="shared" si="3"/>
        <v>268333.33333333296</v>
      </c>
    </row>
    <row r="39" spans="2:6" ht="12.75">
      <c r="B39" s="23">
        <v>20</v>
      </c>
      <c r="C39" s="24">
        <f t="shared" si="0"/>
        <v>4349.999999999996</v>
      </c>
      <c r="D39" s="34">
        <f t="shared" si="1"/>
        <v>2683.33333333333</v>
      </c>
      <c r="E39" s="24">
        <f t="shared" si="2"/>
        <v>1666.6666666666667</v>
      </c>
      <c r="F39" s="30">
        <f t="shared" si="3"/>
        <v>266666.6666666663</v>
      </c>
    </row>
    <row r="40" spans="2:6" ht="12.75">
      <c r="B40" s="23">
        <v>21</v>
      </c>
      <c r="C40" s="24">
        <f t="shared" si="0"/>
        <v>4333.333333333329</v>
      </c>
      <c r="D40" s="34">
        <f t="shared" si="1"/>
        <v>2666.666666666663</v>
      </c>
      <c r="E40" s="24">
        <f t="shared" si="2"/>
        <v>1666.6666666666667</v>
      </c>
      <c r="F40" s="30">
        <f t="shared" si="3"/>
        <v>264999.9999999996</v>
      </c>
    </row>
    <row r="41" spans="2:6" ht="12.75">
      <c r="B41" s="23">
        <v>22</v>
      </c>
      <c r="C41" s="24">
        <f t="shared" si="0"/>
        <v>4316.666666666662</v>
      </c>
      <c r="D41" s="34">
        <f t="shared" si="1"/>
        <v>2649.999999999996</v>
      </c>
      <c r="E41" s="24">
        <f t="shared" si="2"/>
        <v>1666.6666666666667</v>
      </c>
      <c r="F41" s="30">
        <f t="shared" si="3"/>
        <v>263333.3333333329</v>
      </c>
    </row>
    <row r="42" spans="2:6" ht="12.75">
      <c r="B42" s="23">
        <v>23</v>
      </c>
      <c r="C42" s="24">
        <f t="shared" si="0"/>
        <v>4299.999999999995</v>
      </c>
      <c r="D42" s="34">
        <f t="shared" si="1"/>
        <v>2633.333333333329</v>
      </c>
      <c r="E42" s="24">
        <f t="shared" si="2"/>
        <v>1666.6666666666667</v>
      </c>
      <c r="F42" s="30">
        <f t="shared" si="3"/>
        <v>261666.66666666625</v>
      </c>
    </row>
    <row r="43" spans="2:6" ht="12.75">
      <c r="B43" s="23">
        <v>24</v>
      </c>
      <c r="C43" s="24">
        <f t="shared" si="0"/>
        <v>4283.333333333329</v>
      </c>
      <c r="D43" s="34">
        <f t="shared" si="1"/>
        <v>2616.6666666666624</v>
      </c>
      <c r="E43" s="24">
        <f t="shared" si="2"/>
        <v>1666.6666666666667</v>
      </c>
      <c r="F43" s="30">
        <f t="shared" si="3"/>
        <v>259999.9999999996</v>
      </c>
    </row>
    <row r="44" spans="2:6" ht="12.75">
      <c r="B44" s="23">
        <v>25</v>
      </c>
      <c r="C44" s="24">
        <f t="shared" si="0"/>
        <v>4266.666666666662</v>
      </c>
      <c r="D44" s="34">
        <f t="shared" si="1"/>
        <v>2599.999999999996</v>
      </c>
      <c r="E44" s="24">
        <f t="shared" si="2"/>
        <v>1666.6666666666667</v>
      </c>
      <c r="F44" s="30">
        <f t="shared" si="3"/>
        <v>258333.33333333294</v>
      </c>
    </row>
    <row r="45" spans="2:6" ht="12.75">
      <c r="B45" s="23">
        <v>26</v>
      </c>
      <c r="C45" s="24">
        <f t="shared" si="0"/>
        <v>4249.999999999996</v>
      </c>
      <c r="D45" s="34">
        <f t="shared" si="1"/>
        <v>2583.3333333333294</v>
      </c>
      <c r="E45" s="24">
        <f t="shared" si="2"/>
        <v>1666.6666666666667</v>
      </c>
      <c r="F45" s="30">
        <f t="shared" si="3"/>
        <v>256666.66666666628</v>
      </c>
    </row>
    <row r="46" spans="2:6" ht="12.75">
      <c r="B46" s="23">
        <v>27</v>
      </c>
      <c r="C46" s="24">
        <f t="shared" si="0"/>
        <v>4233.333333333329</v>
      </c>
      <c r="D46" s="34">
        <f t="shared" si="1"/>
        <v>2566.666666666663</v>
      </c>
      <c r="E46" s="24">
        <f t="shared" si="2"/>
        <v>1666.6666666666667</v>
      </c>
      <c r="F46" s="30">
        <f t="shared" si="3"/>
        <v>254999.99999999962</v>
      </c>
    </row>
    <row r="47" spans="2:6" ht="12.75">
      <c r="B47" s="23">
        <v>28</v>
      </c>
      <c r="C47" s="24">
        <f t="shared" si="0"/>
        <v>4216.666666666663</v>
      </c>
      <c r="D47" s="34">
        <f t="shared" si="1"/>
        <v>2549.9999999999964</v>
      </c>
      <c r="E47" s="24">
        <f t="shared" si="2"/>
        <v>1666.6666666666667</v>
      </c>
      <c r="F47" s="30">
        <f t="shared" si="3"/>
        <v>253333.33333333296</v>
      </c>
    </row>
    <row r="48" spans="2:6" ht="12.75">
      <c r="B48" s="23">
        <v>29</v>
      </c>
      <c r="C48" s="24">
        <f t="shared" si="0"/>
        <v>4199.999999999996</v>
      </c>
      <c r="D48" s="34">
        <f t="shared" si="1"/>
        <v>2533.33333333333</v>
      </c>
      <c r="E48" s="24">
        <f t="shared" si="2"/>
        <v>1666.6666666666667</v>
      </c>
      <c r="F48" s="30">
        <f t="shared" si="3"/>
        <v>251666.6666666663</v>
      </c>
    </row>
    <row r="49" spans="2:6" ht="12.75">
      <c r="B49" s="23">
        <v>30</v>
      </c>
      <c r="C49" s="24">
        <f t="shared" si="0"/>
        <v>4183.33333333333</v>
      </c>
      <c r="D49" s="34">
        <f t="shared" si="1"/>
        <v>2516.6666666666633</v>
      </c>
      <c r="E49" s="24">
        <f t="shared" si="2"/>
        <v>1666.6666666666667</v>
      </c>
      <c r="F49" s="30">
        <f t="shared" si="3"/>
        <v>249999.99999999965</v>
      </c>
    </row>
    <row r="50" spans="2:6" ht="12.75">
      <c r="B50" s="23">
        <v>31</v>
      </c>
      <c r="C50" s="24">
        <f t="shared" si="0"/>
        <v>4166.666666666663</v>
      </c>
      <c r="D50" s="34">
        <f t="shared" si="1"/>
        <v>2499.9999999999964</v>
      </c>
      <c r="E50" s="24">
        <f t="shared" si="2"/>
        <v>1666.6666666666667</v>
      </c>
      <c r="F50" s="30">
        <f t="shared" si="3"/>
        <v>248333.333333333</v>
      </c>
    </row>
    <row r="51" spans="2:6" ht="12.75">
      <c r="B51" s="23">
        <v>32</v>
      </c>
      <c r="C51" s="24">
        <f t="shared" si="0"/>
        <v>4149.999999999996</v>
      </c>
      <c r="D51" s="34">
        <f t="shared" si="1"/>
        <v>2483.33333333333</v>
      </c>
      <c r="E51" s="24">
        <f t="shared" si="2"/>
        <v>1666.6666666666667</v>
      </c>
      <c r="F51" s="30">
        <f t="shared" si="3"/>
        <v>246666.66666666634</v>
      </c>
    </row>
    <row r="52" spans="2:6" ht="12.75">
      <c r="B52" s="23">
        <v>33</v>
      </c>
      <c r="C52" s="24">
        <f t="shared" si="0"/>
        <v>4133.33333333333</v>
      </c>
      <c r="D52" s="34">
        <f t="shared" si="1"/>
        <v>2466.6666666666633</v>
      </c>
      <c r="E52" s="24">
        <f t="shared" si="2"/>
        <v>1666.6666666666667</v>
      </c>
      <c r="F52" s="30">
        <f t="shared" si="3"/>
        <v>244999.99999999968</v>
      </c>
    </row>
    <row r="53" spans="2:6" ht="12.75">
      <c r="B53" s="23">
        <v>34</v>
      </c>
      <c r="C53" s="24">
        <f t="shared" si="0"/>
        <v>4116.666666666663</v>
      </c>
      <c r="D53" s="34">
        <f t="shared" si="1"/>
        <v>2449.999999999997</v>
      </c>
      <c r="E53" s="24">
        <f t="shared" si="2"/>
        <v>1666.6666666666667</v>
      </c>
      <c r="F53" s="30">
        <f t="shared" si="3"/>
        <v>243333.33333333302</v>
      </c>
    </row>
    <row r="54" spans="2:6" ht="12.75">
      <c r="B54" s="23">
        <v>35</v>
      </c>
      <c r="C54" s="24">
        <f t="shared" si="0"/>
        <v>4099.999999999997</v>
      </c>
      <c r="D54" s="34">
        <f t="shared" si="1"/>
        <v>2433.3333333333303</v>
      </c>
      <c r="E54" s="24">
        <f t="shared" si="2"/>
        <v>1666.6666666666667</v>
      </c>
      <c r="F54" s="30">
        <f t="shared" si="3"/>
        <v>241666.66666666637</v>
      </c>
    </row>
    <row r="55" spans="2:6" ht="12.75">
      <c r="B55" s="23">
        <v>36</v>
      </c>
      <c r="C55" s="24">
        <f t="shared" si="0"/>
        <v>4083.3333333333303</v>
      </c>
      <c r="D55" s="34">
        <f t="shared" si="1"/>
        <v>2416.666666666664</v>
      </c>
      <c r="E55" s="24">
        <f t="shared" si="2"/>
        <v>1666.6666666666667</v>
      </c>
      <c r="F55" s="30">
        <f t="shared" si="3"/>
        <v>239999.9999999997</v>
      </c>
    </row>
    <row r="56" spans="2:6" ht="12.75">
      <c r="B56" s="23">
        <v>37</v>
      </c>
      <c r="C56" s="24">
        <f t="shared" si="0"/>
        <v>4066.6666666666642</v>
      </c>
      <c r="D56" s="34">
        <f t="shared" si="1"/>
        <v>2399.9999999999973</v>
      </c>
      <c r="E56" s="24">
        <f t="shared" si="2"/>
        <v>1666.6666666666667</v>
      </c>
      <c r="F56" s="30">
        <f t="shared" si="3"/>
        <v>238333.33333333305</v>
      </c>
    </row>
    <row r="57" spans="2:6" ht="12.75">
      <c r="B57" s="23">
        <v>38</v>
      </c>
      <c r="C57" s="24">
        <f t="shared" si="0"/>
        <v>4049.9999999999973</v>
      </c>
      <c r="D57" s="34">
        <f t="shared" si="1"/>
        <v>2383.3333333333308</v>
      </c>
      <c r="E57" s="24">
        <f t="shared" si="2"/>
        <v>1666.6666666666667</v>
      </c>
      <c r="F57" s="30">
        <f t="shared" si="3"/>
        <v>236666.6666666664</v>
      </c>
    </row>
    <row r="58" spans="2:6" ht="12.75">
      <c r="B58" s="23">
        <v>39</v>
      </c>
      <c r="C58" s="24">
        <f t="shared" si="0"/>
        <v>4033.3333333333303</v>
      </c>
      <c r="D58" s="34">
        <f t="shared" si="1"/>
        <v>2366.666666666664</v>
      </c>
      <c r="E58" s="24">
        <f t="shared" si="2"/>
        <v>1666.6666666666667</v>
      </c>
      <c r="F58" s="30">
        <f t="shared" si="3"/>
        <v>234999.99999999974</v>
      </c>
    </row>
    <row r="59" spans="2:6" ht="12.75">
      <c r="B59" s="23">
        <v>40</v>
      </c>
      <c r="C59" s="24">
        <f t="shared" si="0"/>
        <v>4016.6666666666642</v>
      </c>
      <c r="D59" s="34">
        <f t="shared" si="1"/>
        <v>2349.9999999999973</v>
      </c>
      <c r="E59" s="24">
        <f t="shared" si="2"/>
        <v>1666.6666666666667</v>
      </c>
      <c r="F59" s="30">
        <f t="shared" si="3"/>
        <v>233333.33333333308</v>
      </c>
    </row>
    <row r="60" spans="2:6" ht="12.75">
      <c r="B60" s="23">
        <v>41</v>
      </c>
      <c r="C60" s="24">
        <f t="shared" si="0"/>
        <v>3999.9999999999973</v>
      </c>
      <c r="D60" s="34">
        <f t="shared" si="1"/>
        <v>2333.3333333333308</v>
      </c>
      <c r="E60" s="24">
        <f t="shared" si="2"/>
        <v>1666.6666666666667</v>
      </c>
      <c r="F60" s="30">
        <f t="shared" si="3"/>
        <v>231666.66666666642</v>
      </c>
    </row>
    <row r="61" spans="2:6" ht="12.75">
      <c r="B61" s="23">
        <v>42</v>
      </c>
      <c r="C61" s="24">
        <f t="shared" si="0"/>
        <v>3983.333333333331</v>
      </c>
      <c r="D61" s="34">
        <f t="shared" si="1"/>
        <v>2316.6666666666642</v>
      </c>
      <c r="E61" s="24">
        <f t="shared" si="2"/>
        <v>1666.6666666666667</v>
      </c>
      <c r="F61" s="30">
        <f t="shared" si="3"/>
        <v>229999.99999999977</v>
      </c>
    </row>
    <row r="62" spans="2:6" ht="12.75">
      <c r="B62" s="23">
        <v>43</v>
      </c>
      <c r="C62" s="24">
        <f t="shared" si="0"/>
        <v>3966.6666666666642</v>
      </c>
      <c r="D62" s="34">
        <f t="shared" si="1"/>
        <v>2299.9999999999977</v>
      </c>
      <c r="E62" s="24">
        <f t="shared" si="2"/>
        <v>1666.6666666666667</v>
      </c>
      <c r="F62" s="30">
        <f t="shared" si="3"/>
        <v>228333.3333333331</v>
      </c>
    </row>
    <row r="63" spans="2:6" ht="12.75">
      <c r="B63" s="23">
        <v>44</v>
      </c>
      <c r="C63" s="24">
        <f t="shared" si="0"/>
        <v>3949.999999999998</v>
      </c>
      <c r="D63" s="34">
        <f t="shared" si="1"/>
        <v>2283.333333333331</v>
      </c>
      <c r="E63" s="24">
        <f t="shared" si="2"/>
        <v>1666.6666666666667</v>
      </c>
      <c r="F63" s="30">
        <f t="shared" si="3"/>
        <v>226666.66666666645</v>
      </c>
    </row>
    <row r="64" spans="2:6" ht="12.75">
      <c r="B64" s="23">
        <v>45</v>
      </c>
      <c r="C64" s="24">
        <f t="shared" si="0"/>
        <v>3933.333333333331</v>
      </c>
      <c r="D64" s="34">
        <f t="shared" si="1"/>
        <v>2266.6666666666647</v>
      </c>
      <c r="E64" s="24">
        <f t="shared" si="2"/>
        <v>1666.6666666666667</v>
      </c>
      <c r="F64" s="30">
        <f t="shared" si="3"/>
        <v>224999.9999999998</v>
      </c>
    </row>
    <row r="65" spans="2:6" ht="12.75">
      <c r="B65" s="23">
        <v>46</v>
      </c>
      <c r="C65" s="24">
        <f t="shared" si="0"/>
        <v>3916.666666666665</v>
      </c>
      <c r="D65" s="34">
        <f t="shared" si="1"/>
        <v>2249.999999999998</v>
      </c>
      <c r="E65" s="24">
        <f t="shared" si="2"/>
        <v>1666.6666666666667</v>
      </c>
      <c r="F65" s="30">
        <f t="shared" si="3"/>
        <v>223333.33333333314</v>
      </c>
    </row>
    <row r="66" spans="2:6" ht="12.75">
      <c r="B66" s="23">
        <v>47</v>
      </c>
      <c r="C66" s="24">
        <f t="shared" si="0"/>
        <v>3899.999999999998</v>
      </c>
      <c r="D66" s="34">
        <f t="shared" si="1"/>
        <v>2233.3333333333317</v>
      </c>
      <c r="E66" s="24">
        <f t="shared" si="2"/>
        <v>1666.6666666666667</v>
      </c>
      <c r="F66" s="30">
        <f t="shared" si="3"/>
        <v>221666.66666666648</v>
      </c>
    </row>
    <row r="67" spans="2:6" ht="12.75">
      <c r="B67" s="23">
        <v>48</v>
      </c>
      <c r="C67" s="24">
        <f t="shared" si="0"/>
        <v>3883.333333333331</v>
      </c>
      <c r="D67" s="34">
        <f t="shared" si="1"/>
        <v>2216.6666666666647</v>
      </c>
      <c r="E67" s="24">
        <f t="shared" si="2"/>
        <v>1666.6666666666667</v>
      </c>
      <c r="F67" s="30">
        <f t="shared" si="3"/>
        <v>219999.99999999983</v>
      </c>
    </row>
    <row r="68" spans="2:6" ht="12.75">
      <c r="B68" s="23">
        <v>49</v>
      </c>
      <c r="C68" s="24">
        <f t="shared" si="0"/>
        <v>3866.666666666665</v>
      </c>
      <c r="D68" s="34">
        <f t="shared" si="1"/>
        <v>2199.999999999998</v>
      </c>
      <c r="E68" s="24">
        <f t="shared" si="2"/>
        <v>1666.6666666666667</v>
      </c>
      <c r="F68" s="30">
        <f t="shared" si="3"/>
        <v>218333.33333333317</v>
      </c>
    </row>
    <row r="69" spans="2:6" ht="12.75">
      <c r="B69" s="23">
        <v>50</v>
      </c>
      <c r="C69" s="24">
        <f t="shared" si="0"/>
        <v>3849.999999999998</v>
      </c>
      <c r="D69" s="34">
        <f t="shared" si="1"/>
        <v>2183.3333333333317</v>
      </c>
      <c r="E69" s="24">
        <f t="shared" si="2"/>
        <v>1666.6666666666667</v>
      </c>
      <c r="F69" s="30">
        <f t="shared" si="3"/>
        <v>216666.6666666665</v>
      </c>
    </row>
    <row r="70" spans="2:6" ht="12.75">
      <c r="B70" s="23">
        <v>51</v>
      </c>
      <c r="C70" s="24">
        <f t="shared" si="0"/>
        <v>3833.333333333332</v>
      </c>
      <c r="D70" s="34">
        <f t="shared" si="1"/>
        <v>2166.666666666665</v>
      </c>
      <c r="E70" s="24">
        <f t="shared" si="2"/>
        <v>1666.6666666666667</v>
      </c>
      <c r="F70" s="30">
        <f t="shared" si="3"/>
        <v>214999.99999999985</v>
      </c>
    </row>
    <row r="71" spans="2:6" ht="12.75">
      <c r="B71" s="23">
        <v>52</v>
      </c>
      <c r="C71" s="24">
        <f t="shared" si="0"/>
        <v>3816.666666666665</v>
      </c>
      <c r="D71" s="34">
        <f t="shared" si="1"/>
        <v>2149.9999999999986</v>
      </c>
      <c r="E71" s="24">
        <f t="shared" si="2"/>
        <v>1666.6666666666667</v>
      </c>
      <c r="F71" s="30">
        <f t="shared" si="3"/>
        <v>213333.3333333332</v>
      </c>
    </row>
    <row r="72" spans="2:6" ht="12.75">
      <c r="B72" s="23">
        <v>53</v>
      </c>
      <c r="C72" s="24">
        <f t="shared" si="0"/>
        <v>3799.999999999999</v>
      </c>
      <c r="D72" s="34">
        <f t="shared" si="1"/>
        <v>2133.333333333332</v>
      </c>
      <c r="E72" s="24">
        <f t="shared" si="2"/>
        <v>1666.6666666666667</v>
      </c>
      <c r="F72" s="30">
        <f t="shared" si="3"/>
        <v>211666.66666666654</v>
      </c>
    </row>
    <row r="73" spans="2:6" ht="12.75">
      <c r="B73" s="23">
        <v>54</v>
      </c>
      <c r="C73" s="24">
        <f t="shared" si="0"/>
        <v>3783.333333333332</v>
      </c>
      <c r="D73" s="34">
        <f t="shared" si="1"/>
        <v>2116.6666666666656</v>
      </c>
      <c r="E73" s="24">
        <f t="shared" si="2"/>
        <v>1666.6666666666667</v>
      </c>
      <c r="F73" s="30">
        <f t="shared" si="3"/>
        <v>209999.99999999988</v>
      </c>
    </row>
    <row r="74" spans="2:6" ht="12.75">
      <c r="B74" s="23">
        <v>55</v>
      </c>
      <c r="C74" s="24">
        <f t="shared" si="0"/>
        <v>3766.666666666666</v>
      </c>
      <c r="D74" s="34">
        <f t="shared" si="1"/>
        <v>2099.999999999999</v>
      </c>
      <c r="E74" s="24">
        <f t="shared" si="2"/>
        <v>1666.6666666666667</v>
      </c>
      <c r="F74" s="30">
        <f t="shared" si="3"/>
        <v>208333.33333333323</v>
      </c>
    </row>
    <row r="75" spans="2:6" ht="12.75">
      <c r="B75" s="23">
        <v>56</v>
      </c>
      <c r="C75" s="24">
        <f t="shared" si="0"/>
        <v>3749.999999999999</v>
      </c>
      <c r="D75" s="34">
        <f t="shared" si="1"/>
        <v>2083.333333333332</v>
      </c>
      <c r="E75" s="24">
        <f t="shared" si="2"/>
        <v>1666.6666666666667</v>
      </c>
      <c r="F75" s="30">
        <f t="shared" si="3"/>
        <v>206666.66666666657</v>
      </c>
    </row>
    <row r="76" spans="2:6" ht="12.75">
      <c r="B76" s="23">
        <v>57</v>
      </c>
      <c r="C76" s="24">
        <f t="shared" si="0"/>
        <v>3733.333333333332</v>
      </c>
      <c r="D76" s="34">
        <f t="shared" si="1"/>
        <v>2066.6666666666656</v>
      </c>
      <c r="E76" s="24">
        <f t="shared" si="2"/>
        <v>1666.6666666666667</v>
      </c>
      <c r="F76" s="30">
        <f t="shared" si="3"/>
        <v>204999.9999999999</v>
      </c>
    </row>
    <row r="77" spans="2:6" ht="12.75">
      <c r="B77" s="23">
        <v>58</v>
      </c>
      <c r="C77" s="24">
        <f t="shared" si="0"/>
        <v>3716.666666666666</v>
      </c>
      <c r="D77" s="34">
        <f t="shared" si="1"/>
        <v>2049.999999999999</v>
      </c>
      <c r="E77" s="24">
        <f t="shared" si="2"/>
        <v>1666.6666666666667</v>
      </c>
      <c r="F77" s="30">
        <f t="shared" si="3"/>
        <v>203333.33333333326</v>
      </c>
    </row>
    <row r="78" spans="2:6" ht="12.75">
      <c r="B78" s="23">
        <v>59</v>
      </c>
      <c r="C78" s="24">
        <f t="shared" si="0"/>
        <v>3699.999999999999</v>
      </c>
      <c r="D78" s="34">
        <f t="shared" si="1"/>
        <v>2033.3333333333326</v>
      </c>
      <c r="E78" s="24">
        <f t="shared" si="2"/>
        <v>1666.6666666666667</v>
      </c>
      <c r="F78" s="30">
        <f t="shared" si="3"/>
        <v>201666.6666666666</v>
      </c>
    </row>
    <row r="79" spans="2:6" ht="12.75">
      <c r="B79" s="23">
        <v>60</v>
      </c>
      <c r="C79" s="24">
        <f t="shared" si="0"/>
        <v>3683.333333333333</v>
      </c>
      <c r="D79" s="34">
        <f t="shared" si="1"/>
        <v>2016.666666666666</v>
      </c>
      <c r="E79" s="24">
        <f t="shared" si="2"/>
        <v>1666.6666666666667</v>
      </c>
      <c r="F79" s="30">
        <f t="shared" si="3"/>
        <v>199999.99999999994</v>
      </c>
    </row>
    <row r="80" spans="2:6" ht="12.75">
      <c r="B80" s="23">
        <v>61</v>
      </c>
      <c r="C80" s="24">
        <f t="shared" si="0"/>
        <v>3666.666666666666</v>
      </c>
      <c r="D80" s="34">
        <f t="shared" si="1"/>
        <v>1999.9999999999995</v>
      </c>
      <c r="E80" s="24">
        <f t="shared" si="2"/>
        <v>1666.6666666666667</v>
      </c>
      <c r="F80" s="30">
        <f t="shared" si="3"/>
        <v>198333.33333333328</v>
      </c>
    </row>
    <row r="81" spans="2:6" ht="12.75">
      <c r="B81" s="23">
        <v>62</v>
      </c>
      <c r="C81" s="24">
        <f t="shared" si="0"/>
        <v>3649.9999999999995</v>
      </c>
      <c r="D81" s="34">
        <f t="shared" si="1"/>
        <v>1983.3333333333328</v>
      </c>
      <c r="E81" s="24">
        <f t="shared" si="2"/>
        <v>1666.6666666666667</v>
      </c>
      <c r="F81" s="30">
        <f t="shared" si="3"/>
        <v>196666.66666666663</v>
      </c>
    </row>
    <row r="82" spans="2:6" ht="12.75">
      <c r="B82" s="23">
        <v>63</v>
      </c>
      <c r="C82" s="24">
        <f t="shared" si="0"/>
        <v>3633.333333333333</v>
      </c>
      <c r="D82" s="34">
        <f t="shared" si="1"/>
        <v>1966.6666666666663</v>
      </c>
      <c r="E82" s="24">
        <f t="shared" si="2"/>
        <v>1666.6666666666667</v>
      </c>
      <c r="F82" s="30">
        <f t="shared" si="3"/>
        <v>194999.99999999997</v>
      </c>
    </row>
    <row r="83" spans="2:6" ht="12.75">
      <c r="B83" s="23">
        <v>64</v>
      </c>
      <c r="C83" s="24">
        <f t="shared" si="0"/>
        <v>3616.6666666666665</v>
      </c>
      <c r="D83" s="34">
        <f t="shared" si="1"/>
        <v>1949.9999999999998</v>
      </c>
      <c r="E83" s="24">
        <f t="shared" si="2"/>
        <v>1666.6666666666667</v>
      </c>
      <c r="F83" s="30">
        <f t="shared" si="3"/>
        <v>193333.3333333333</v>
      </c>
    </row>
    <row r="84" spans="2:6" ht="12.75">
      <c r="B84" s="23">
        <v>65</v>
      </c>
      <c r="C84" s="24">
        <f t="shared" si="0"/>
        <v>3600</v>
      </c>
      <c r="D84" s="34">
        <f t="shared" si="1"/>
        <v>1933.3333333333333</v>
      </c>
      <c r="E84" s="24">
        <f t="shared" si="2"/>
        <v>1666.6666666666667</v>
      </c>
      <c r="F84" s="30">
        <f t="shared" si="3"/>
        <v>191666.66666666666</v>
      </c>
    </row>
    <row r="85" spans="2:6" ht="12.75">
      <c r="B85" s="23">
        <v>66</v>
      </c>
      <c r="C85" s="24">
        <f aca="true" t="shared" si="4" ref="C85:C148">E85+D85</f>
        <v>3583.333333333333</v>
      </c>
      <c r="D85" s="34">
        <f aca="true" t="shared" si="5" ref="D85:D148">F84*$H$23</f>
        <v>1916.6666666666665</v>
      </c>
      <c r="E85" s="24">
        <f aca="true" t="shared" si="6" ref="E85:E148">$H$21</f>
        <v>1666.6666666666667</v>
      </c>
      <c r="F85" s="30">
        <f aca="true" t="shared" si="7" ref="F85:F148">F84-E85</f>
        <v>190000</v>
      </c>
    </row>
    <row r="86" spans="2:6" ht="12.75">
      <c r="B86" s="23">
        <v>67</v>
      </c>
      <c r="C86" s="24">
        <f t="shared" si="4"/>
        <v>3566.666666666667</v>
      </c>
      <c r="D86" s="34">
        <f t="shared" si="5"/>
        <v>1900</v>
      </c>
      <c r="E86" s="24">
        <f t="shared" si="6"/>
        <v>1666.6666666666667</v>
      </c>
      <c r="F86" s="30">
        <f t="shared" si="7"/>
        <v>188333.33333333334</v>
      </c>
    </row>
    <row r="87" spans="2:6" ht="12.75">
      <c r="B87" s="23">
        <v>68</v>
      </c>
      <c r="C87" s="24">
        <f t="shared" si="4"/>
        <v>3550</v>
      </c>
      <c r="D87" s="34">
        <f t="shared" si="5"/>
        <v>1883.3333333333335</v>
      </c>
      <c r="E87" s="24">
        <f t="shared" si="6"/>
        <v>1666.6666666666667</v>
      </c>
      <c r="F87" s="30">
        <f t="shared" si="7"/>
        <v>186666.6666666667</v>
      </c>
    </row>
    <row r="88" spans="2:6" ht="12.75">
      <c r="B88" s="23">
        <v>69</v>
      </c>
      <c r="C88" s="24">
        <f t="shared" si="4"/>
        <v>3533.333333333334</v>
      </c>
      <c r="D88" s="34">
        <f t="shared" si="5"/>
        <v>1866.666666666667</v>
      </c>
      <c r="E88" s="24">
        <f t="shared" si="6"/>
        <v>1666.6666666666667</v>
      </c>
      <c r="F88" s="30">
        <f t="shared" si="7"/>
        <v>185000.00000000003</v>
      </c>
    </row>
    <row r="89" spans="2:6" ht="12.75">
      <c r="B89" s="23">
        <v>70</v>
      </c>
      <c r="C89" s="24">
        <f t="shared" si="4"/>
        <v>3516.666666666667</v>
      </c>
      <c r="D89" s="34">
        <f t="shared" si="5"/>
        <v>1850.0000000000002</v>
      </c>
      <c r="E89" s="24">
        <f t="shared" si="6"/>
        <v>1666.6666666666667</v>
      </c>
      <c r="F89" s="30">
        <f t="shared" si="7"/>
        <v>183333.33333333337</v>
      </c>
    </row>
    <row r="90" spans="2:6" ht="12.75">
      <c r="B90" s="23">
        <v>71</v>
      </c>
      <c r="C90" s="24">
        <f t="shared" si="4"/>
        <v>3500.0000000000005</v>
      </c>
      <c r="D90" s="34">
        <f t="shared" si="5"/>
        <v>1833.3333333333337</v>
      </c>
      <c r="E90" s="24">
        <f t="shared" si="6"/>
        <v>1666.6666666666667</v>
      </c>
      <c r="F90" s="30">
        <f t="shared" si="7"/>
        <v>181666.66666666672</v>
      </c>
    </row>
    <row r="91" spans="2:6" ht="12.75">
      <c r="B91" s="23">
        <v>72</v>
      </c>
      <c r="C91" s="24">
        <f t="shared" si="4"/>
        <v>3483.333333333334</v>
      </c>
      <c r="D91" s="34">
        <f t="shared" si="5"/>
        <v>1816.6666666666672</v>
      </c>
      <c r="E91" s="24">
        <f t="shared" si="6"/>
        <v>1666.6666666666667</v>
      </c>
      <c r="F91" s="30">
        <f t="shared" si="7"/>
        <v>180000.00000000006</v>
      </c>
    </row>
    <row r="92" spans="2:6" ht="12.75">
      <c r="B92" s="23">
        <v>73</v>
      </c>
      <c r="C92" s="24">
        <f t="shared" si="4"/>
        <v>3466.6666666666674</v>
      </c>
      <c r="D92" s="34">
        <f t="shared" si="5"/>
        <v>1800.0000000000007</v>
      </c>
      <c r="E92" s="24">
        <f t="shared" si="6"/>
        <v>1666.6666666666667</v>
      </c>
      <c r="F92" s="30">
        <f t="shared" si="7"/>
        <v>178333.3333333334</v>
      </c>
    </row>
    <row r="93" spans="2:6" ht="12.75">
      <c r="B93" s="23">
        <v>74</v>
      </c>
      <c r="C93" s="24">
        <f t="shared" si="4"/>
        <v>3450.000000000001</v>
      </c>
      <c r="D93" s="34">
        <f t="shared" si="5"/>
        <v>1783.333333333334</v>
      </c>
      <c r="E93" s="24">
        <f t="shared" si="6"/>
        <v>1666.6666666666667</v>
      </c>
      <c r="F93" s="30">
        <f t="shared" si="7"/>
        <v>176666.66666666674</v>
      </c>
    </row>
    <row r="94" spans="2:6" ht="12.75">
      <c r="B94" s="23">
        <v>75</v>
      </c>
      <c r="C94" s="24">
        <f t="shared" si="4"/>
        <v>3433.333333333334</v>
      </c>
      <c r="D94" s="34">
        <f t="shared" si="5"/>
        <v>1766.6666666666674</v>
      </c>
      <c r="E94" s="24">
        <f t="shared" si="6"/>
        <v>1666.6666666666667</v>
      </c>
      <c r="F94" s="30">
        <f t="shared" si="7"/>
        <v>175000.0000000001</v>
      </c>
    </row>
    <row r="95" spans="2:6" ht="12.75">
      <c r="B95" s="23">
        <v>76</v>
      </c>
      <c r="C95" s="24">
        <f t="shared" si="4"/>
        <v>3416.666666666668</v>
      </c>
      <c r="D95" s="34">
        <f t="shared" si="5"/>
        <v>1750.000000000001</v>
      </c>
      <c r="E95" s="24">
        <f t="shared" si="6"/>
        <v>1666.6666666666667</v>
      </c>
      <c r="F95" s="30">
        <f t="shared" si="7"/>
        <v>173333.33333333343</v>
      </c>
    </row>
    <row r="96" spans="2:6" ht="12.75">
      <c r="B96" s="23">
        <v>77</v>
      </c>
      <c r="C96" s="24">
        <f t="shared" si="4"/>
        <v>3400.000000000001</v>
      </c>
      <c r="D96" s="34">
        <f t="shared" si="5"/>
        <v>1733.3333333333344</v>
      </c>
      <c r="E96" s="24">
        <f t="shared" si="6"/>
        <v>1666.6666666666667</v>
      </c>
      <c r="F96" s="30">
        <f t="shared" si="7"/>
        <v>171666.66666666677</v>
      </c>
    </row>
    <row r="97" spans="2:6" ht="12.75">
      <c r="B97" s="23">
        <v>78</v>
      </c>
      <c r="C97" s="24">
        <f t="shared" si="4"/>
        <v>3383.333333333335</v>
      </c>
      <c r="D97" s="34">
        <f t="shared" si="5"/>
        <v>1716.6666666666679</v>
      </c>
      <c r="E97" s="24">
        <f t="shared" si="6"/>
        <v>1666.6666666666667</v>
      </c>
      <c r="F97" s="30">
        <f t="shared" si="7"/>
        <v>170000.00000000012</v>
      </c>
    </row>
    <row r="98" spans="2:6" ht="12.75">
      <c r="B98" s="23">
        <v>79</v>
      </c>
      <c r="C98" s="24">
        <f t="shared" si="4"/>
        <v>3366.666666666668</v>
      </c>
      <c r="D98" s="34">
        <f t="shared" si="5"/>
        <v>1700.0000000000011</v>
      </c>
      <c r="E98" s="24">
        <f t="shared" si="6"/>
        <v>1666.6666666666667</v>
      </c>
      <c r="F98" s="30">
        <f t="shared" si="7"/>
        <v>168333.33333333346</v>
      </c>
    </row>
    <row r="99" spans="2:6" ht="12.75">
      <c r="B99" s="23">
        <v>80</v>
      </c>
      <c r="C99" s="24">
        <f t="shared" si="4"/>
        <v>3350.0000000000014</v>
      </c>
      <c r="D99" s="34">
        <f t="shared" si="5"/>
        <v>1683.3333333333346</v>
      </c>
      <c r="E99" s="24">
        <f t="shared" si="6"/>
        <v>1666.6666666666667</v>
      </c>
      <c r="F99" s="30">
        <f t="shared" si="7"/>
        <v>166666.6666666668</v>
      </c>
    </row>
    <row r="100" spans="2:6" ht="12.75">
      <c r="B100" s="23">
        <v>81</v>
      </c>
      <c r="C100" s="24">
        <f t="shared" si="4"/>
        <v>3333.333333333335</v>
      </c>
      <c r="D100" s="34">
        <f t="shared" si="5"/>
        <v>1666.666666666668</v>
      </c>
      <c r="E100" s="24">
        <f t="shared" si="6"/>
        <v>1666.6666666666667</v>
      </c>
      <c r="F100" s="30">
        <f t="shared" si="7"/>
        <v>165000.00000000015</v>
      </c>
    </row>
    <row r="101" spans="2:6" ht="12.75">
      <c r="B101" s="23">
        <v>82</v>
      </c>
      <c r="C101" s="24">
        <f t="shared" si="4"/>
        <v>3316.6666666666683</v>
      </c>
      <c r="D101" s="34">
        <f t="shared" si="5"/>
        <v>1650.0000000000016</v>
      </c>
      <c r="E101" s="24">
        <f t="shared" si="6"/>
        <v>1666.6666666666667</v>
      </c>
      <c r="F101" s="30">
        <f t="shared" si="7"/>
        <v>163333.3333333335</v>
      </c>
    </row>
    <row r="102" spans="2:6" ht="12.75">
      <c r="B102" s="23">
        <v>83</v>
      </c>
      <c r="C102" s="24">
        <f t="shared" si="4"/>
        <v>3300.000000000002</v>
      </c>
      <c r="D102" s="34">
        <f t="shared" si="5"/>
        <v>1633.3333333333348</v>
      </c>
      <c r="E102" s="24">
        <f t="shared" si="6"/>
        <v>1666.6666666666667</v>
      </c>
      <c r="F102" s="30">
        <f t="shared" si="7"/>
        <v>161666.66666666683</v>
      </c>
    </row>
    <row r="103" spans="2:6" ht="12.75">
      <c r="B103" s="23">
        <v>84</v>
      </c>
      <c r="C103" s="24">
        <f t="shared" si="4"/>
        <v>3283.333333333335</v>
      </c>
      <c r="D103" s="34">
        <f t="shared" si="5"/>
        <v>1616.6666666666683</v>
      </c>
      <c r="E103" s="24">
        <f t="shared" si="6"/>
        <v>1666.6666666666667</v>
      </c>
      <c r="F103" s="30">
        <f t="shared" si="7"/>
        <v>160000.00000000017</v>
      </c>
    </row>
    <row r="104" spans="2:6" ht="12.75">
      <c r="B104" s="23">
        <v>85</v>
      </c>
      <c r="C104" s="24">
        <f t="shared" si="4"/>
        <v>3266.666666666669</v>
      </c>
      <c r="D104" s="34">
        <f t="shared" si="5"/>
        <v>1600.0000000000018</v>
      </c>
      <c r="E104" s="24">
        <f t="shared" si="6"/>
        <v>1666.6666666666667</v>
      </c>
      <c r="F104" s="30">
        <f t="shared" si="7"/>
        <v>158333.33333333352</v>
      </c>
    </row>
    <row r="105" spans="2:6" ht="12.75">
      <c r="B105" s="23">
        <v>86</v>
      </c>
      <c r="C105" s="24">
        <f t="shared" si="4"/>
        <v>3250.000000000002</v>
      </c>
      <c r="D105" s="34">
        <f t="shared" si="5"/>
        <v>1583.3333333333353</v>
      </c>
      <c r="E105" s="24">
        <f t="shared" si="6"/>
        <v>1666.6666666666667</v>
      </c>
      <c r="F105" s="30">
        <f t="shared" si="7"/>
        <v>156666.66666666686</v>
      </c>
    </row>
    <row r="106" spans="2:6" ht="12.75">
      <c r="B106" s="23">
        <v>87</v>
      </c>
      <c r="C106" s="24">
        <f t="shared" si="4"/>
        <v>3233.3333333333353</v>
      </c>
      <c r="D106" s="34">
        <f t="shared" si="5"/>
        <v>1566.6666666666686</v>
      </c>
      <c r="E106" s="24">
        <f t="shared" si="6"/>
        <v>1666.6666666666667</v>
      </c>
      <c r="F106" s="30">
        <f t="shared" si="7"/>
        <v>155000.0000000002</v>
      </c>
    </row>
    <row r="107" spans="2:6" ht="12.75">
      <c r="B107" s="23">
        <v>88</v>
      </c>
      <c r="C107" s="24">
        <f t="shared" si="4"/>
        <v>3216.666666666669</v>
      </c>
      <c r="D107" s="34">
        <f t="shared" si="5"/>
        <v>1550.000000000002</v>
      </c>
      <c r="E107" s="24">
        <f t="shared" si="6"/>
        <v>1666.6666666666667</v>
      </c>
      <c r="F107" s="30">
        <f t="shared" si="7"/>
        <v>153333.33333333355</v>
      </c>
    </row>
    <row r="108" spans="2:6" ht="12.75">
      <c r="B108" s="23">
        <v>89</v>
      </c>
      <c r="C108" s="24">
        <f t="shared" si="4"/>
        <v>3200.0000000000023</v>
      </c>
      <c r="D108" s="34">
        <f t="shared" si="5"/>
        <v>1533.3333333333355</v>
      </c>
      <c r="E108" s="24">
        <f t="shared" si="6"/>
        <v>1666.6666666666667</v>
      </c>
      <c r="F108" s="30">
        <f t="shared" si="7"/>
        <v>151666.6666666669</v>
      </c>
    </row>
    <row r="109" spans="2:6" ht="12.75">
      <c r="B109" s="23">
        <v>90</v>
      </c>
      <c r="C109" s="24">
        <f t="shared" si="4"/>
        <v>3183.3333333333358</v>
      </c>
      <c r="D109" s="34">
        <f t="shared" si="5"/>
        <v>1516.666666666669</v>
      </c>
      <c r="E109" s="24">
        <f t="shared" si="6"/>
        <v>1666.6666666666667</v>
      </c>
      <c r="F109" s="30">
        <f t="shared" si="7"/>
        <v>150000.00000000023</v>
      </c>
    </row>
    <row r="110" spans="2:6" ht="12.75">
      <c r="B110" s="23">
        <v>91</v>
      </c>
      <c r="C110" s="24">
        <f t="shared" si="4"/>
        <v>3166.666666666669</v>
      </c>
      <c r="D110" s="34">
        <f t="shared" si="5"/>
        <v>1500.0000000000023</v>
      </c>
      <c r="E110" s="24">
        <f t="shared" si="6"/>
        <v>1666.6666666666667</v>
      </c>
      <c r="F110" s="30">
        <f t="shared" si="7"/>
        <v>148333.33333333358</v>
      </c>
    </row>
    <row r="111" spans="2:6" ht="12.75">
      <c r="B111" s="23">
        <v>92</v>
      </c>
      <c r="C111" s="24">
        <f t="shared" si="4"/>
        <v>3150.0000000000027</v>
      </c>
      <c r="D111" s="34">
        <f t="shared" si="5"/>
        <v>1483.3333333333358</v>
      </c>
      <c r="E111" s="24">
        <f t="shared" si="6"/>
        <v>1666.6666666666667</v>
      </c>
      <c r="F111" s="30">
        <f t="shared" si="7"/>
        <v>146666.66666666692</v>
      </c>
    </row>
    <row r="112" spans="2:6" ht="12.75">
      <c r="B112" s="23">
        <v>93</v>
      </c>
      <c r="C112" s="24">
        <f t="shared" si="4"/>
        <v>3133.3333333333358</v>
      </c>
      <c r="D112" s="34">
        <f t="shared" si="5"/>
        <v>1466.6666666666692</v>
      </c>
      <c r="E112" s="24">
        <f t="shared" si="6"/>
        <v>1666.6666666666667</v>
      </c>
      <c r="F112" s="30">
        <f t="shared" si="7"/>
        <v>145000.00000000026</v>
      </c>
    </row>
    <row r="113" spans="2:6" ht="12.75">
      <c r="B113" s="23">
        <v>94</v>
      </c>
      <c r="C113" s="24">
        <f t="shared" si="4"/>
        <v>3116.6666666666697</v>
      </c>
      <c r="D113" s="34">
        <f t="shared" si="5"/>
        <v>1450.0000000000027</v>
      </c>
      <c r="E113" s="24">
        <f t="shared" si="6"/>
        <v>1666.6666666666667</v>
      </c>
      <c r="F113" s="30">
        <f t="shared" si="7"/>
        <v>143333.3333333336</v>
      </c>
    </row>
    <row r="114" spans="2:6" ht="12.75">
      <c r="B114" s="23">
        <v>95</v>
      </c>
      <c r="C114" s="24">
        <f t="shared" si="4"/>
        <v>3100.0000000000027</v>
      </c>
      <c r="D114" s="34">
        <f t="shared" si="5"/>
        <v>1433.333333333336</v>
      </c>
      <c r="E114" s="24">
        <f t="shared" si="6"/>
        <v>1666.6666666666667</v>
      </c>
      <c r="F114" s="30">
        <f t="shared" si="7"/>
        <v>141666.66666666695</v>
      </c>
    </row>
    <row r="115" spans="2:6" ht="12.75">
      <c r="B115" s="23">
        <v>96</v>
      </c>
      <c r="C115" s="24">
        <f t="shared" si="4"/>
        <v>3083.333333333336</v>
      </c>
      <c r="D115" s="34">
        <f t="shared" si="5"/>
        <v>1416.6666666666695</v>
      </c>
      <c r="E115" s="24">
        <f t="shared" si="6"/>
        <v>1666.6666666666667</v>
      </c>
      <c r="F115" s="30">
        <f t="shared" si="7"/>
        <v>140000.0000000003</v>
      </c>
    </row>
    <row r="116" spans="2:6" ht="12.75">
      <c r="B116" s="23">
        <v>97</v>
      </c>
      <c r="C116" s="24">
        <f t="shared" si="4"/>
        <v>3066.6666666666697</v>
      </c>
      <c r="D116" s="34">
        <f t="shared" si="5"/>
        <v>1400.000000000003</v>
      </c>
      <c r="E116" s="24">
        <f t="shared" si="6"/>
        <v>1666.6666666666667</v>
      </c>
      <c r="F116" s="30">
        <f t="shared" si="7"/>
        <v>138333.33333333363</v>
      </c>
    </row>
    <row r="117" spans="2:6" ht="12.75">
      <c r="B117" s="23">
        <v>98</v>
      </c>
      <c r="C117" s="24">
        <f t="shared" si="4"/>
        <v>3050.000000000003</v>
      </c>
      <c r="D117" s="34">
        <f t="shared" si="5"/>
        <v>1383.3333333333364</v>
      </c>
      <c r="E117" s="24">
        <f t="shared" si="6"/>
        <v>1666.6666666666667</v>
      </c>
      <c r="F117" s="30">
        <f t="shared" si="7"/>
        <v>136666.66666666698</v>
      </c>
    </row>
    <row r="118" spans="2:6" ht="12.75">
      <c r="B118" s="23">
        <v>99</v>
      </c>
      <c r="C118" s="24">
        <f t="shared" si="4"/>
        <v>3033.3333333333367</v>
      </c>
      <c r="D118" s="34">
        <f t="shared" si="5"/>
        <v>1366.6666666666697</v>
      </c>
      <c r="E118" s="24">
        <f t="shared" si="6"/>
        <v>1666.6666666666667</v>
      </c>
      <c r="F118" s="30">
        <f t="shared" si="7"/>
        <v>135000.00000000032</v>
      </c>
    </row>
    <row r="119" spans="2:6" ht="12.75">
      <c r="B119" s="23">
        <v>100</v>
      </c>
      <c r="C119" s="24">
        <f t="shared" si="4"/>
        <v>3016.6666666666697</v>
      </c>
      <c r="D119" s="34">
        <f t="shared" si="5"/>
        <v>1350.0000000000032</v>
      </c>
      <c r="E119" s="24">
        <f t="shared" si="6"/>
        <v>1666.6666666666667</v>
      </c>
      <c r="F119" s="30">
        <f t="shared" si="7"/>
        <v>133333.33333333366</v>
      </c>
    </row>
    <row r="120" spans="2:6" ht="12.75">
      <c r="B120" s="23">
        <v>101</v>
      </c>
      <c r="C120" s="24">
        <f t="shared" si="4"/>
        <v>3000.0000000000036</v>
      </c>
      <c r="D120" s="34">
        <f t="shared" si="5"/>
        <v>1333.3333333333367</v>
      </c>
      <c r="E120" s="24">
        <f t="shared" si="6"/>
        <v>1666.6666666666667</v>
      </c>
      <c r="F120" s="30">
        <f t="shared" si="7"/>
        <v>131666.666666667</v>
      </c>
    </row>
    <row r="121" spans="2:6" ht="12.75">
      <c r="B121" s="23">
        <v>102</v>
      </c>
      <c r="C121" s="24">
        <f t="shared" si="4"/>
        <v>2983.3333333333367</v>
      </c>
      <c r="D121" s="34">
        <f t="shared" si="5"/>
        <v>1316.6666666666702</v>
      </c>
      <c r="E121" s="24">
        <f t="shared" si="6"/>
        <v>1666.6666666666667</v>
      </c>
      <c r="F121" s="30">
        <f t="shared" si="7"/>
        <v>130000.00000000033</v>
      </c>
    </row>
    <row r="122" spans="2:6" ht="12.75">
      <c r="B122" s="23">
        <v>103</v>
      </c>
      <c r="C122" s="24">
        <f t="shared" si="4"/>
        <v>2966.66666666667</v>
      </c>
      <c r="D122" s="34">
        <f t="shared" si="5"/>
        <v>1300.0000000000034</v>
      </c>
      <c r="E122" s="24">
        <f t="shared" si="6"/>
        <v>1666.6666666666667</v>
      </c>
      <c r="F122" s="30">
        <f t="shared" si="7"/>
        <v>128333.33333333366</v>
      </c>
    </row>
    <row r="123" spans="2:6" ht="12.75">
      <c r="B123" s="23">
        <v>104</v>
      </c>
      <c r="C123" s="24">
        <f t="shared" si="4"/>
        <v>2950.0000000000036</v>
      </c>
      <c r="D123" s="34">
        <f t="shared" si="5"/>
        <v>1283.3333333333367</v>
      </c>
      <c r="E123" s="24">
        <f t="shared" si="6"/>
        <v>1666.6666666666667</v>
      </c>
      <c r="F123" s="30">
        <f t="shared" si="7"/>
        <v>126666.66666666699</v>
      </c>
    </row>
    <row r="124" spans="2:6" ht="12.75">
      <c r="B124" s="23">
        <v>105</v>
      </c>
      <c r="C124" s="24">
        <f t="shared" si="4"/>
        <v>2933.3333333333367</v>
      </c>
      <c r="D124" s="34">
        <f t="shared" si="5"/>
        <v>1266.66666666667</v>
      </c>
      <c r="E124" s="24">
        <f t="shared" si="6"/>
        <v>1666.6666666666667</v>
      </c>
      <c r="F124" s="30">
        <f t="shared" si="7"/>
        <v>125000.00000000032</v>
      </c>
    </row>
    <row r="125" spans="2:6" ht="12.75">
      <c r="B125" s="23">
        <v>106</v>
      </c>
      <c r="C125" s="24">
        <f t="shared" si="4"/>
        <v>2916.6666666666697</v>
      </c>
      <c r="D125" s="34">
        <f t="shared" si="5"/>
        <v>1250.0000000000032</v>
      </c>
      <c r="E125" s="24">
        <f t="shared" si="6"/>
        <v>1666.6666666666667</v>
      </c>
      <c r="F125" s="30">
        <f t="shared" si="7"/>
        <v>123333.33333333365</v>
      </c>
    </row>
    <row r="126" spans="2:6" ht="12.75">
      <c r="B126" s="23">
        <v>107</v>
      </c>
      <c r="C126" s="24">
        <f t="shared" si="4"/>
        <v>2900.000000000003</v>
      </c>
      <c r="D126" s="34">
        <f t="shared" si="5"/>
        <v>1233.3333333333364</v>
      </c>
      <c r="E126" s="24">
        <f t="shared" si="6"/>
        <v>1666.6666666666667</v>
      </c>
      <c r="F126" s="30">
        <f t="shared" si="7"/>
        <v>121666.66666666698</v>
      </c>
    </row>
    <row r="127" spans="2:6" ht="12.75">
      <c r="B127" s="23">
        <v>108</v>
      </c>
      <c r="C127" s="24">
        <f t="shared" si="4"/>
        <v>2883.3333333333367</v>
      </c>
      <c r="D127" s="34">
        <f t="shared" si="5"/>
        <v>1216.6666666666697</v>
      </c>
      <c r="E127" s="24">
        <f t="shared" si="6"/>
        <v>1666.6666666666667</v>
      </c>
      <c r="F127" s="30">
        <f t="shared" si="7"/>
        <v>120000.0000000003</v>
      </c>
    </row>
    <row r="128" spans="2:6" ht="12.75">
      <c r="B128" s="23">
        <v>109</v>
      </c>
      <c r="C128" s="24">
        <f t="shared" si="4"/>
        <v>2866.6666666666697</v>
      </c>
      <c r="D128" s="34">
        <f t="shared" si="5"/>
        <v>1200.0000000000032</v>
      </c>
      <c r="E128" s="24">
        <f t="shared" si="6"/>
        <v>1666.6666666666667</v>
      </c>
      <c r="F128" s="30">
        <f t="shared" si="7"/>
        <v>118333.33333333363</v>
      </c>
    </row>
    <row r="129" spans="2:6" ht="12.75">
      <c r="B129" s="23">
        <v>110</v>
      </c>
      <c r="C129" s="24">
        <f t="shared" si="4"/>
        <v>2850.000000000003</v>
      </c>
      <c r="D129" s="34">
        <f t="shared" si="5"/>
        <v>1183.3333333333364</v>
      </c>
      <c r="E129" s="24">
        <f t="shared" si="6"/>
        <v>1666.6666666666667</v>
      </c>
      <c r="F129" s="30">
        <f t="shared" si="7"/>
        <v>116666.66666666696</v>
      </c>
    </row>
    <row r="130" spans="2:6" ht="12.75">
      <c r="B130" s="23">
        <v>111</v>
      </c>
      <c r="C130" s="24">
        <f t="shared" si="4"/>
        <v>2833.3333333333367</v>
      </c>
      <c r="D130" s="34">
        <f t="shared" si="5"/>
        <v>1166.6666666666697</v>
      </c>
      <c r="E130" s="24">
        <f t="shared" si="6"/>
        <v>1666.6666666666667</v>
      </c>
      <c r="F130" s="30">
        <f t="shared" si="7"/>
        <v>115000.00000000029</v>
      </c>
    </row>
    <row r="131" spans="2:6" ht="12.75">
      <c r="B131" s="23">
        <v>112</v>
      </c>
      <c r="C131" s="24">
        <f t="shared" si="4"/>
        <v>2816.6666666666697</v>
      </c>
      <c r="D131" s="34">
        <f t="shared" si="5"/>
        <v>1150.000000000003</v>
      </c>
      <c r="E131" s="24">
        <f t="shared" si="6"/>
        <v>1666.6666666666667</v>
      </c>
      <c r="F131" s="30">
        <f t="shared" si="7"/>
        <v>113333.33333333362</v>
      </c>
    </row>
    <row r="132" spans="2:6" ht="12.75">
      <c r="B132" s="23">
        <v>113</v>
      </c>
      <c r="C132" s="24">
        <f t="shared" si="4"/>
        <v>2800.0000000000027</v>
      </c>
      <c r="D132" s="34">
        <f t="shared" si="5"/>
        <v>1133.3333333333362</v>
      </c>
      <c r="E132" s="24">
        <f t="shared" si="6"/>
        <v>1666.6666666666667</v>
      </c>
      <c r="F132" s="30">
        <f t="shared" si="7"/>
        <v>111666.66666666695</v>
      </c>
    </row>
    <row r="133" spans="2:6" ht="12.75">
      <c r="B133" s="23">
        <v>114</v>
      </c>
      <c r="C133" s="24">
        <f t="shared" si="4"/>
        <v>2783.333333333336</v>
      </c>
      <c r="D133" s="34">
        <f t="shared" si="5"/>
        <v>1116.6666666666695</v>
      </c>
      <c r="E133" s="24">
        <f t="shared" si="6"/>
        <v>1666.6666666666667</v>
      </c>
      <c r="F133" s="30">
        <f t="shared" si="7"/>
        <v>110000.00000000028</v>
      </c>
    </row>
    <row r="134" spans="2:6" ht="12.75">
      <c r="B134" s="23">
        <v>115</v>
      </c>
      <c r="C134" s="24">
        <f t="shared" si="4"/>
        <v>2766.6666666666697</v>
      </c>
      <c r="D134" s="34">
        <f t="shared" si="5"/>
        <v>1100.0000000000027</v>
      </c>
      <c r="E134" s="24">
        <f t="shared" si="6"/>
        <v>1666.6666666666667</v>
      </c>
      <c r="F134" s="30">
        <f t="shared" si="7"/>
        <v>108333.3333333336</v>
      </c>
    </row>
    <row r="135" spans="2:6" ht="12.75">
      <c r="B135" s="23">
        <v>116</v>
      </c>
      <c r="C135" s="24">
        <f t="shared" si="4"/>
        <v>2750.0000000000027</v>
      </c>
      <c r="D135" s="34">
        <f t="shared" si="5"/>
        <v>1083.333333333336</v>
      </c>
      <c r="E135" s="24">
        <f t="shared" si="6"/>
        <v>1666.6666666666667</v>
      </c>
      <c r="F135" s="30">
        <f t="shared" si="7"/>
        <v>106666.66666666693</v>
      </c>
    </row>
    <row r="136" spans="2:6" ht="12.75">
      <c r="B136" s="23">
        <v>117</v>
      </c>
      <c r="C136" s="24">
        <f t="shared" si="4"/>
        <v>2733.3333333333358</v>
      </c>
      <c r="D136" s="34">
        <f t="shared" si="5"/>
        <v>1066.6666666666692</v>
      </c>
      <c r="E136" s="24">
        <f t="shared" si="6"/>
        <v>1666.6666666666667</v>
      </c>
      <c r="F136" s="30">
        <f t="shared" si="7"/>
        <v>105000.00000000026</v>
      </c>
    </row>
    <row r="137" spans="2:6" ht="12.75">
      <c r="B137" s="23">
        <v>118</v>
      </c>
      <c r="C137" s="24">
        <f t="shared" si="4"/>
        <v>2716.6666666666697</v>
      </c>
      <c r="D137" s="34">
        <f t="shared" si="5"/>
        <v>1050.0000000000027</v>
      </c>
      <c r="E137" s="24">
        <f t="shared" si="6"/>
        <v>1666.6666666666667</v>
      </c>
      <c r="F137" s="30">
        <f t="shared" si="7"/>
        <v>103333.33333333359</v>
      </c>
    </row>
    <row r="138" spans="2:6" ht="12.75">
      <c r="B138" s="23">
        <v>119</v>
      </c>
      <c r="C138" s="24">
        <f t="shared" si="4"/>
        <v>2700.0000000000027</v>
      </c>
      <c r="D138" s="34">
        <f t="shared" si="5"/>
        <v>1033.333333333336</v>
      </c>
      <c r="E138" s="24">
        <f t="shared" si="6"/>
        <v>1666.6666666666667</v>
      </c>
      <c r="F138" s="30">
        <f t="shared" si="7"/>
        <v>101666.66666666692</v>
      </c>
    </row>
    <row r="139" spans="2:6" ht="12.75">
      <c r="B139" s="23">
        <v>120</v>
      </c>
      <c r="C139" s="24">
        <f t="shared" si="4"/>
        <v>2683.3333333333358</v>
      </c>
      <c r="D139" s="34">
        <f t="shared" si="5"/>
        <v>1016.6666666666692</v>
      </c>
      <c r="E139" s="24">
        <f t="shared" si="6"/>
        <v>1666.6666666666667</v>
      </c>
      <c r="F139" s="30">
        <f t="shared" si="7"/>
        <v>100000.00000000025</v>
      </c>
    </row>
    <row r="140" spans="2:6" ht="12.75">
      <c r="B140" s="23">
        <v>121</v>
      </c>
      <c r="C140" s="24">
        <f t="shared" si="4"/>
        <v>2666.6666666666692</v>
      </c>
      <c r="D140" s="34">
        <f t="shared" si="5"/>
        <v>1000.0000000000025</v>
      </c>
      <c r="E140" s="24">
        <f t="shared" si="6"/>
        <v>1666.6666666666667</v>
      </c>
      <c r="F140" s="30">
        <f t="shared" si="7"/>
        <v>98333.33333333358</v>
      </c>
    </row>
    <row r="141" spans="2:6" ht="12.75">
      <c r="B141" s="23">
        <v>122</v>
      </c>
      <c r="C141" s="24">
        <f t="shared" si="4"/>
        <v>2650.0000000000027</v>
      </c>
      <c r="D141" s="34">
        <f t="shared" si="5"/>
        <v>983.3333333333358</v>
      </c>
      <c r="E141" s="24">
        <f t="shared" si="6"/>
        <v>1666.6666666666667</v>
      </c>
      <c r="F141" s="30">
        <f t="shared" si="7"/>
        <v>96666.6666666669</v>
      </c>
    </row>
    <row r="142" spans="2:6" ht="12.75">
      <c r="B142" s="23">
        <v>123</v>
      </c>
      <c r="C142" s="24">
        <f t="shared" si="4"/>
        <v>2633.3333333333358</v>
      </c>
      <c r="D142" s="34">
        <f t="shared" si="5"/>
        <v>966.666666666669</v>
      </c>
      <c r="E142" s="24">
        <f t="shared" si="6"/>
        <v>1666.6666666666667</v>
      </c>
      <c r="F142" s="30">
        <f t="shared" si="7"/>
        <v>95000.00000000023</v>
      </c>
    </row>
    <row r="143" spans="2:6" ht="12.75">
      <c r="B143" s="23">
        <v>124</v>
      </c>
      <c r="C143" s="24">
        <f t="shared" si="4"/>
        <v>2616.6666666666692</v>
      </c>
      <c r="D143" s="34">
        <f t="shared" si="5"/>
        <v>950.0000000000024</v>
      </c>
      <c r="E143" s="24">
        <f t="shared" si="6"/>
        <v>1666.6666666666667</v>
      </c>
      <c r="F143" s="30">
        <f t="shared" si="7"/>
        <v>93333.33333333356</v>
      </c>
    </row>
    <row r="144" spans="2:6" ht="12.75">
      <c r="B144" s="23">
        <v>125</v>
      </c>
      <c r="C144" s="24">
        <f t="shared" si="4"/>
        <v>2600.0000000000023</v>
      </c>
      <c r="D144" s="34">
        <f t="shared" si="5"/>
        <v>933.3333333333356</v>
      </c>
      <c r="E144" s="24">
        <f t="shared" si="6"/>
        <v>1666.6666666666667</v>
      </c>
      <c r="F144" s="30">
        <f t="shared" si="7"/>
        <v>91666.66666666689</v>
      </c>
    </row>
    <row r="145" spans="2:6" ht="12.75">
      <c r="B145" s="23">
        <v>126</v>
      </c>
      <c r="C145" s="24">
        <f t="shared" si="4"/>
        <v>2583.3333333333358</v>
      </c>
      <c r="D145" s="34">
        <f t="shared" si="5"/>
        <v>916.6666666666689</v>
      </c>
      <c r="E145" s="24">
        <f t="shared" si="6"/>
        <v>1666.6666666666667</v>
      </c>
      <c r="F145" s="30">
        <f t="shared" si="7"/>
        <v>90000.00000000022</v>
      </c>
    </row>
    <row r="146" spans="2:6" ht="12.75">
      <c r="B146" s="23">
        <v>127</v>
      </c>
      <c r="C146" s="24">
        <f t="shared" si="4"/>
        <v>2566.666666666669</v>
      </c>
      <c r="D146" s="34">
        <f t="shared" si="5"/>
        <v>900.0000000000022</v>
      </c>
      <c r="E146" s="24">
        <f t="shared" si="6"/>
        <v>1666.6666666666667</v>
      </c>
      <c r="F146" s="30">
        <f t="shared" si="7"/>
        <v>88333.33333333355</v>
      </c>
    </row>
    <row r="147" spans="2:6" ht="12.75">
      <c r="B147" s="23">
        <v>128</v>
      </c>
      <c r="C147" s="24">
        <f t="shared" si="4"/>
        <v>2550.0000000000023</v>
      </c>
      <c r="D147" s="34">
        <f t="shared" si="5"/>
        <v>883.3333333333355</v>
      </c>
      <c r="E147" s="24">
        <f t="shared" si="6"/>
        <v>1666.6666666666667</v>
      </c>
      <c r="F147" s="30">
        <f t="shared" si="7"/>
        <v>86666.66666666688</v>
      </c>
    </row>
    <row r="148" spans="2:6" ht="12.75">
      <c r="B148" s="23">
        <v>129</v>
      </c>
      <c r="C148" s="24">
        <f t="shared" si="4"/>
        <v>2533.3333333333358</v>
      </c>
      <c r="D148" s="34">
        <f t="shared" si="5"/>
        <v>866.6666666666688</v>
      </c>
      <c r="E148" s="24">
        <f t="shared" si="6"/>
        <v>1666.6666666666667</v>
      </c>
      <c r="F148" s="30">
        <f t="shared" si="7"/>
        <v>85000.0000000002</v>
      </c>
    </row>
    <row r="149" spans="2:6" ht="12.75">
      <c r="B149" s="23">
        <v>130</v>
      </c>
      <c r="C149" s="24">
        <f aca="true" t="shared" si="8" ref="C149:C199">E149+D149</f>
        <v>2516.666666666669</v>
      </c>
      <c r="D149" s="34">
        <f aca="true" t="shared" si="9" ref="D149:D199">F148*$H$23</f>
        <v>850.000000000002</v>
      </c>
      <c r="E149" s="24">
        <f aca="true" t="shared" si="10" ref="E149:E199">$H$21</f>
        <v>1666.6666666666667</v>
      </c>
      <c r="F149" s="30">
        <f aca="true" t="shared" si="11" ref="F149:F199">F148-E149</f>
        <v>83333.33333333353</v>
      </c>
    </row>
    <row r="150" spans="2:6" ht="12.75">
      <c r="B150" s="23">
        <v>131</v>
      </c>
      <c r="C150" s="24">
        <f t="shared" si="8"/>
        <v>2500.000000000002</v>
      </c>
      <c r="D150" s="34">
        <f t="shared" si="9"/>
        <v>833.3333333333353</v>
      </c>
      <c r="E150" s="24">
        <f t="shared" si="10"/>
        <v>1666.6666666666667</v>
      </c>
      <c r="F150" s="30">
        <f t="shared" si="11"/>
        <v>81666.66666666686</v>
      </c>
    </row>
    <row r="151" spans="2:6" ht="12.75">
      <c r="B151" s="23">
        <v>132</v>
      </c>
      <c r="C151" s="24">
        <f t="shared" si="8"/>
        <v>2483.3333333333353</v>
      </c>
      <c r="D151" s="34">
        <f t="shared" si="9"/>
        <v>816.6666666666687</v>
      </c>
      <c r="E151" s="24">
        <f t="shared" si="10"/>
        <v>1666.6666666666667</v>
      </c>
      <c r="F151" s="30">
        <f t="shared" si="11"/>
        <v>80000.00000000019</v>
      </c>
    </row>
    <row r="152" spans="2:6" ht="12.75">
      <c r="B152" s="23">
        <v>133</v>
      </c>
      <c r="C152" s="24">
        <f t="shared" si="8"/>
        <v>2466.666666666669</v>
      </c>
      <c r="D152" s="34">
        <f t="shared" si="9"/>
        <v>800.0000000000019</v>
      </c>
      <c r="E152" s="24">
        <f t="shared" si="10"/>
        <v>1666.6666666666667</v>
      </c>
      <c r="F152" s="30">
        <f t="shared" si="11"/>
        <v>78333.33333333352</v>
      </c>
    </row>
    <row r="153" spans="2:6" ht="12.75">
      <c r="B153" s="23">
        <v>134</v>
      </c>
      <c r="C153" s="24">
        <f t="shared" si="8"/>
        <v>2450.000000000002</v>
      </c>
      <c r="D153" s="34">
        <f t="shared" si="9"/>
        <v>783.3333333333352</v>
      </c>
      <c r="E153" s="24">
        <f t="shared" si="10"/>
        <v>1666.6666666666667</v>
      </c>
      <c r="F153" s="30">
        <f t="shared" si="11"/>
        <v>76666.66666666685</v>
      </c>
    </row>
    <row r="154" spans="2:6" ht="12.75">
      <c r="B154" s="23">
        <v>135</v>
      </c>
      <c r="C154" s="24">
        <f t="shared" si="8"/>
        <v>2433.3333333333353</v>
      </c>
      <c r="D154" s="34">
        <f t="shared" si="9"/>
        <v>766.6666666666684</v>
      </c>
      <c r="E154" s="24">
        <f t="shared" si="10"/>
        <v>1666.6666666666667</v>
      </c>
      <c r="F154" s="30">
        <f t="shared" si="11"/>
        <v>75000.00000000017</v>
      </c>
    </row>
    <row r="155" spans="2:6" ht="12.75">
      <c r="B155" s="23">
        <v>136</v>
      </c>
      <c r="C155" s="24">
        <f t="shared" si="8"/>
        <v>2416.6666666666683</v>
      </c>
      <c r="D155" s="34">
        <f t="shared" si="9"/>
        <v>750.0000000000017</v>
      </c>
      <c r="E155" s="24">
        <f t="shared" si="10"/>
        <v>1666.6666666666667</v>
      </c>
      <c r="F155" s="30">
        <f t="shared" si="11"/>
        <v>73333.3333333335</v>
      </c>
    </row>
    <row r="156" spans="2:6" ht="12.75">
      <c r="B156" s="23">
        <v>137</v>
      </c>
      <c r="C156" s="24">
        <f t="shared" si="8"/>
        <v>2400.000000000002</v>
      </c>
      <c r="D156" s="34">
        <f t="shared" si="9"/>
        <v>733.3333333333351</v>
      </c>
      <c r="E156" s="24">
        <f t="shared" si="10"/>
        <v>1666.6666666666667</v>
      </c>
      <c r="F156" s="30">
        <f t="shared" si="11"/>
        <v>71666.66666666683</v>
      </c>
    </row>
    <row r="157" spans="2:6" ht="12.75">
      <c r="B157" s="23">
        <v>138</v>
      </c>
      <c r="C157" s="24">
        <f t="shared" si="8"/>
        <v>2383.333333333335</v>
      </c>
      <c r="D157" s="34">
        <f t="shared" si="9"/>
        <v>716.6666666666683</v>
      </c>
      <c r="E157" s="24">
        <f t="shared" si="10"/>
        <v>1666.6666666666667</v>
      </c>
      <c r="F157" s="30">
        <f t="shared" si="11"/>
        <v>70000.00000000016</v>
      </c>
    </row>
    <row r="158" spans="2:6" ht="12.75">
      <c r="B158" s="23">
        <v>139</v>
      </c>
      <c r="C158" s="24">
        <f t="shared" si="8"/>
        <v>2366.6666666666683</v>
      </c>
      <c r="D158" s="34">
        <f t="shared" si="9"/>
        <v>700.0000000000016</v>
      </c>
      <c r="E158" s="24">
        <f t="shared" si="10"/>
        <v>1666.6666666666667</v>
      </c>
      <c r="F158" s="30">
        <f t="shared" si="11"/>
        <v>68333.33333333349</v>
      </c>
    </row>
    <row r="159" spans="2:6" ht="12.75">
      <c r="B159" s="23">
        <v>140</v>
      </c>
      <c r="C159" s="24">
        <f t="shared" si="8"/>
        <v>2350.000000000002</v>
      </c>
      <c r="D159" s="34">
        <f t="shared" si="9"/>
        <v>683.3333333333348</v>
      </c>
      <c r="E159" s="24">
        <f t="shared" si="10"/>
        <v>1666.6666666666667</v>
      </c>
      <c r="F159" s="30">
        <f t="shared" si="11"/>
        <v>66666.66666666682</v>
      </c>
    </row>
    <row r="160" spans="2:6" ht="12.75">
      <c r="B160" s="23">
        <v>141</v>
      </c>
      <c r="C160" s="24">
        <f t="shared" si="8"/>
        <v>2333.333333333335</v>
      </c>
      <c r="D160" s="34">
        <f t="shared" si="9"/>
        <v>666.6666666666682</v>
      </c>
      <c r="E160" s="24">
        <f t="shared" si="10"/>
        <v>1666.6666666666667</v>
      </c>
      <c r="F160" s="30">
        <f t="shared" si="11"/>
        <v>65000.00000000015</v>
      </c>
    </row>
    <row r="161" spans="2:6" ht="12.75">
      <c r="B161" s="23">
        <v>142</v>
      </c>
      <c r="C161" s="24">
        <f t="shared" si="8"/>
        <v>2316.6666666666683</v>
      </c>
      <c r="D161" s="34">
        <f t="shared" si="9"/>
        <v>650.0000000000016</v>
      </c>
      <c r="E161" s="24">
        <f t="shared" si="10"/>
        <v>1666.6666666666667</v>
      </c>
      <c r="F161" s="30">
        <f t="shared" si="11"/>
        <v>63333.33333333349</v>
      </c>
    </row>
    <row r="162" spans="2:6" ht="12.75">
      <c r="B162" s="23">
        <v>143</v>
      </c>
      <c r="C162" s="24">
        <f t="shared" si="8"/>
        <v>2300.000000000002</v>
      </c>
      <c r="D162" s="34">
        <f t="shared" si="9"/>
        <v>633.3333333333348</v>
      </c>
      <c r="E162" s="24">
        <f t="shared" si="10"/>
        <v>1666.6666666666667</v>
      </c>
      <c r="F162" s="30">
        <f t="shared" si="11"/>
        <v>61666.666666666824</v>
      </c>
    </row>
    <row r="163" spans="2:6" ht="12.75">
      <c r="B163" s="23">
        <v>144</v>
      </c>
      <c r="C163" s="24">
        <f t="shared" si="8"/>
        <v>2283.333333333335</v>
      </c>
      <c r="D163" s="34">
        <f t="shared" si="9"/>
        <v>616.6666666666682</v>
      </c>
      <c r="E163" s="24">
        <f t="shared" si="10"/>
        <v>1666.6666666666667</v>
      </c>
      <c r="F163" s="30">
        <f t="shared" si="11"/>
        <v>60000.00000000016</v>
      </c>
    </row>
    <row r="164" spans="2:6" ht="12.75">
      <c r="B164" s="23">
        <v>145</v>
      </c>
      <c r="C164" s="24">
        <f t="shared" si="8"/>
        <v>2266.6666666666683</v>
      </c>
      <c r="D164" s="34">
        <f t="shared" si="9"/>
        <v>600.0000000000016</v>
      </c>
      <c r="E164" s="24">
        <f t="shared" si="10"/>
        <v>1666.6666666666667</v>
      </c>
      <c r="F164" s="30">
        <f t="shared" si="11"/>
        <v>58333.333333333496</v>
      </c>
    </row>
    <row r="165" spans="2:6" ht="12.75">
      <c r="B165" s="23">
        <v>146</v>
      </c>
      <c r="C165" s="24">
        <f t="shared" si="8"/>
        <v>2250.000000000002</v>
      </c>
      <c r="D165" s="34">
        <f t="shared" si="9"/>
        <v>583.333333333335</v>
      </c>
      <c r="E165" s="24">
        <f t="shared" si="10"/>
        <v>1666.6666666666667</v>
      </c>
      <c r="F165" s="30">
        <f t="shared" si="11"/>
        <v>56666.66666666683</v>
      </c>
    </row>
    <row r="166" spans="2:6" ht="12.75">
      <c r="B166" s="23">
        <v>147</v>
      </c>
      <c r="C166" s="24">
        <f t="shared" si="8"/>
        <v>2233.333333333335</v>
      </c>
      <c r="D166" s="34">
        <f t="shared" si="9"/>
        <v>566.6666666666683</v>
      </c>
      <c r="E166" s="24">
        <f t="shared" si="10"/>
        <v>1666.6666666666667</v>
      </c>
      <c r="F166" s="30">
        <f t="shared" si="11"/>
        <v>55000.00000000017</v>
      </c>
    </row>
    <row r="167" spans="2:6" ht="12.75">
      <c r="B167" s="23">
        <v>148</v>
      </c>
      <c r="C167" s="24">
        <f t="shared" si="8"/>
        <v>2216.6666666666683</v>
      </c>
      <c r="D167" s="34">
        <f t="shared" si="9"/>
        <v>550.0000000000017</v>
      </c>
      <c r="E167" s="24">
        <f t="shared" si="10"/>
        <v>1666.6666666666667</v>
      </c>
      <c r="F167" s="30">
        <f t="shared" si="11"/>
        <v>53333.3333333335</v>
      </c>
    </row>
    <row r="168" spans="2:6" ht="12.75">
      <c r="B168" s="23">
        <v>149</v>
      </c>
      <c r="C168" s="24">
        <f t="shared" si="8"/>
        <v>2200.000000000002</v>
      </c>
      <c r="D168" s="34">
        <f t="shared" si="9"/>
        <v>533.3333333333351</v>
      </c>
      <c r="E168" s="24">
        <f t="shared" si="10"/>
        <v>1666.6666666666667</v>
      </c>
      <c r="F168" s="30">
        <f t="shared" si="11"/>
        <v>51666.66666666684</v>
      </c>
    </row>
    <row r="169" spans="2:6" ht="12.75">
      <c r="B169" s="23">
        <v>150</v>
      </c>
      <c r="C169" s="24">
        <f t="shared" si="8"/>
        <v>2183.3333333333353</v>
      </c>
      <c r="D169" s="34">
        <f t="shared" si="9"/>
        <v>516.6666666666684</v>
      </c>
      <c r="E169" s="24">
        <f t="shared" si="10"/>
        <v>1666.6666666666667</v>
      </c>
      <c r="F169" s="30">
        <f t="shared" si="11"/>
        <v>50000.000000000175</v>
      </c>
    </row>
    <row r="170" spans="2:6" ht="12.75">
      <c r="B170" s="23">
        <v>151</v>
      </c>
      <c r="C170" s="24">
        <f t="shared" si="8"/>
        <v>2166.6666666666683</v>
      </c>
      <c r="D170" s="34">
        <f t="shared" si="9"/>
        <v>500.00000000000176</v>
      </c>
      <c r="E170" s="24">
        <f t="shared" si="10"/>
        <v>1666.6666666666667</v>
      </c>
      <c r="F170" s="30">
        <f t="shared" si="11"/>
        <v>48333.33333333351</v>
      </c>
    </row>
    <row r="171" spans="2:6" ht="12.75">
      <c r="B171" s="23">
        <v>152</v>
      </c>
      <c r="C171" s="24">
        <f t="shared" si="8"/>
        <v>2150.000000000002</v>
      </c>
      <c r="D171" s="34">
        <f t="shared" si="9"/>
        <v>483.33333333333513</v>
      </c>
      <c r="E171" s="24">
        <f t="shared" si="10"/>
        <v>1666.6666666666667</v>
      </c>
      <c r="F171" s="30">
        <f t="shared" si="11"/>
        <v>46666.666666666846</v>
      </c>
    </row>
    <row r="172" spans="2:6" ht="12.75">
      <c r="B172" s="23">
        <v>153</v>
      </c>
      <c r="C172" s="24">
        <f t="shared" si="8"/>
        <v>2133.3333333333353</v>
      </c>
      <c r="D172" s="34">
        <f t="shared" si="9"/>
        <v>466.66666666666845</v>
      </c>
      <c r="E172" s="24">
        <f t="shared" si="10"/>
        <v>1666.6666666666667</v>
      </c>
      <c r="F172" s="30">
        <f t="shared" si="11"/>
        <v>45000.00000000018</v>
      </c>
    </row>
    <row r="173" spans="2:6" ht="12.75">
      <c r="B173" s="23">
        <v>154</v>
      </c>
      <c r="C173" s="24">
        <f t="shared" si="8"/>
        <v>2116.666666666669</v>
      </c>
      <c r="D173" s="34">
        <f t="shared" si="9"/>
        <v>450.0000000000018</v>
      </c>
      <c r="E173" s="24">
        <f t="shared" si="10"/>
        <v>1666.6666666666667</v>
      </c>
      <c r="F173" s="30">
        <f t="shared" si="11"/>
        <v>43333.33333333352</v>
      </c>
    </row>
    <row r="174" spans="2:6" ht="12.75">
      <c r="B174" s="23">
        <v>155</v>
      </c>
      <c r="C174" s="24">
        <f t="shared" si="8"/>
        <v>2100.000000000002</v>
      </c>
      <c r="D174" s="35">
        <f t="shared" si="9"/>
        <v>433.3333333333352</v>
      </c>
      <c r="E174" s="24">
        <f t="shared" si="10"/>
        <v>1666.6666666666667</v>
      </c>
      <c r="F174" s="30">
        <f t="shared" si="11"/>
        <v>41666.66666666685</v>
      </c>
    </row>
    <row r="175" spans="2:6" ht="12.75">
      <c r="B175" s="23">
        <v>156</v>
      </c>
      <c r="C175" s="24">
        <f t="shared" si="8"/>
        <v>2083.3333333333353</v>
      </c>
      <c r="D175" s="35">
        <f t="shared" si="9"/>
        <v>416.66666666666856</v>
      </c>
      <c r="E175" s="24">
        <f t="shared" si="10"/>
        <v>1666.6666666666667</v>
      </c>
      <c r="F175" s="30">
        <f t="shared" si="11"/>
        <v>40000.00000000019</v>
      </c>
    </row>
    <row r="176" spans="2:6" ht="12.75">
      <c r="B176" s="23">
        <v>157</v>
      </c>
      <c r="C176" s="24">
        <f t="shared" si="8"/>
        <v>2066.666666666669</v>
      </c>
      <c r="D176" s="34">
        <f t="shared" si="9"/>
        <v>400.0000000000019</v>
      </c>
      <c r="E176" s="24">
        <f t="shared" si="10"/>
        <v>1666.6666666666667</v>
      </c>
      <c r="F176" s="30">
        <f t="shared" si="11"/>
        <v>38333.333333333525</v>
      </c>
    </row>
    <row r="177" spans="2:6" ht="12.75">
      <c r="B177" s="23">
        <v>158</v>
      </c>
      <c r="C177" s="24">
        <f t="shared" si="8"/>
        <v>2050.000000000002</v>
      </c>
      <c r="D177" s="34">
        <f t="shared" si="9"/>
        <v>383.33333333333525</v>
      </c>
      <c r="E177" s="24">
        <f t="shared" si="10"/>
        <v>1666.6666666666667</v>
      </c>
      <c r="F177" s="30">
        <f t="shared" si="11"/>
        <v>36666.66666666686</v>
      </c>
    </row>
    <row r="178" spans="2:6" ht="12.75">
      <c r="B178" s="23">
        <v>159</v>
      </c>
      <c r="C178" s="24">
        <f t="shared" si="8"/>
        <v>2033.3333333333353</v>
      </c>
      <c r="D178" s="35">
        <f t="shared" si="9"/>
        <v>366.6666666666686</v>
      </c>
      <c r="E178" s="24">
        <f t="shared" si="10"/>
        <v>1666.6666666666667</v>
      </c>
      <c r="F178" s="30">
        <f t="shared" si="11"/>
        <v>35000.0000000002</v>
      </c>
    </row>
    <row r="179" spans="2:6" ht="12.75">
      <c r="B179" s="23">
        <v>160</v>
      </c>
      <c r="C179" s="24">
        <f t="shared" si="8"/>
        <v>2016.6666666666688</v>
      </c>
      <c r="D179" s="34">
        <f t="shared" si="9"/>
        <v>350.000000000002</v>
      </c>
      <c r="E179" s="24">
        <f t="shared" si="10"/>
        <v>1666.6666666666667</v>
      </c>
      <c r="F179" s="30">
        <f t="shared" si="11"/>
        <v>33333.33333333353</v>
      </c>
    </row>
    <row r="180" spans="2:6" ht="12.75">
      <c r="B180" s="23">
        <v>161</v>
      </c>
      <c r="C180" s="24">
        <f t="shared" si="8"/>
        <v>2000.000000000002</v>
      </c>
      <c r="D180" s="34">
        <f t="shared" si="9"/>
        <v>333.3333333333353</v>
      </c>
      <c r="E180" s="24">
        <f t="shared" si="10"/>
        <v>1666.6666666666667</v>
      </c>
      <c r="F180" s="30">
        <f t="shared" si="11"/>
        <v>31666.666666666864</v>
      </c>
    </row>
    <row r="181" spans="2:6" ht="12.75">
      <c r="B181" s="23">
        <v>162</v>
      </c>
      <c r="C181" s="24">
        <f t="shared" si="8"/>
        <v>1983.3333333333353</v>
      </c>
      <c r="D181" s="34">
        <f t="shared" si="9"/>
        <v>316.6666666666687</v>
      </c>
      <c r="E181" s="24">
        <f t="shared" si="10"/>
        <v>1666.6666666666667</v>
      </c>
      <c r="F181" s="30">
        <f t="shared" si="11"/>
        <v>30000.000000000196</v>
      </c>
    </row>
    <row r="182" spans="2:6" ht="12.75">
      <c r="B182" s="23">
        <v>163</v>
      </c>
      <c r="C182" s="24">
        <f t="shared" si="8"/>
        <v>1966.6666666666688</v>
      </c>
      <c r="D182" s="34">
        <f t="shared" si="9"/>
        <v>300.000000000002</v>
      </c>
      <c r="E182" s="24">
        <f t="shared" si="10"/>
        <v>1666.6666666666667</v>
      </c>
      <c r="F182" s="30">
        <f t="shared" si="11"/>
        <v>28333.33333333353</v>
      </c>
    </row>
    <row r="183" spans="2:6" ht="12.75">
      <c r="B183" s="23">
        <v>164</v>
      </c>
      <c r="C183" s="24">
        <f t="shared" si="8"/>
        <v>1950.000000000002</v>
      </c>
      <c r="D183" s="34">
        <f t="shared" si="9"/>
        <v>283.3333333333353</v>
      </c>
      <c r="E183" s="24">
        <f t="shared" si="10"/>
        <v>1666.6666666666667</v>
      </c>
      <c r="F183" s="30">
        <f t="shared" si="11"/>
        <v>26666.66666666686</v>
      </c>
    </row>
    <row r="184" spans="2:6" ht="12.75">
      <c r="B184" s="23">
        <v>165</v>
      </c>
      <c r="C184" s="24">
        <f t="shared" si="8"/>
        <v>1933.3333333333353</v>
      </c>
      <c r="D184" s="34">
        <f t="shared" si="9"/>
        <v>266.6666666666686</v>
      </c>
      <c r="E184" s="24">
        <f t="shared" si="10"/>
        <v>1666.6666666666667</v>
      </c>
      <c r="F184" s="30">
        <f t="shared" si="11"/>
        <v>25000.000000000193</v>
      </c>
    </row>
    <row r="185" spans="2:6" ht="12.75">
      <c r="B185" s="23">
        <v>166</v>
      </c>
      <c r="C185" s="24">
        <f t="shared" si="8"/>
        <v>1916.6666666666688</v>
      </c>
      <c r="D185" s="34">
        <f t="shared" si="9"/>
        <v>250.00000000000193</v>
      </c>
      <c r="E185" s="24">
        <f t="shared" si="10"/>
        <v>1666.6666666666667</v>
      </c>
      <c r="F185" s="30">
        <f t="shared" si="11"/>
        <v>23333.333333333525</v>
      </c>
    </row>
    <row r="186" spans="2:6" ht="12.75">
      <c r="B186" s="23">
        <v>167</v>
      </c>
      <c r="C186" s="24">
        <f t="shared" si="8"/>
        <v>1900.000000000002</v>
      </c>
      <c r="D186" s="34">
        <f t="shared" si="9"/>
        <v>233.33333333333525</v>
      </c>
      <c r="E186" s="24">
        <f t="shared" si="10"/>
        <v>1666.6666666666667</v>
      </c>
      <c r="F186" s="30">
        <f t="shared" si="11"/>
        <v>21666.666666666857</v>
      </c>
    </row>
    <row r="187" spans="2:6" ht="12.75">
      <c r="B187" s="23">
        <v>168</v>
      </c>
      <c r="C187" s="24">
        <f t="shared" si="8"/>
        <v>1883.3333333333353</v>
      </c>
      <c r="D187" s="34">
        <f t="shared" si="9"/>
        <v>216.66666666666856</v>
      </c>
      <c r="E187" s="24">
        <f t="shared" si="10"/>
        <v>1666.6666666666667</v>
      </c>
      <c r="F187" s="30">
        <f t="shared" si="11"/>
        <v>20000.00000000019</v>
      </c>
    </row>
    <row r="188" spans="2:6" ht="12.75">
      <c r="B188" s="23">
        <v>169</v>
      </c>
      <c r="C188" s="24">
        <f t="shared" si="8"/>
        <v>1866.6666666666686</v>
      </c>
      <c r="D188" s="34">
        <f t="shared" si="9"/>
        <v>200.0000000000019</v>
      </c>
      <c r="E188" s="24">
        <f t="shared" si="10"/>
        <v>1666.6666666666667</v>
      </c>
      <c r="F188" s="30">
        <f t="shared" si="11"/>
        <v>18333.33333333352</v>
      </c>
    </row>
    <row r="189" spans="2:6" ht="12.75">
      <c r="B189" s="23">
        <v>170</v>
      </c>
      <c r="C189" s="24">
        <f t="shared" si="8"/>
        <v>1850.000000000002</v>
      </c>
      <c r="D189" s="34">
        <f t="shared" si="9"/>
        <v>183.33333333333522</v>
      </c>
      <c r="E189" s="24">
        <f t="shared" si="10"/>
        <v>1666.6666666666667</v>
      </c>
      <c r="F189" s="30">
        <f t="shared" si="11"/>
        <v>16666.666666666853</v>
      </c>
    </row>
    <row r="190" spans="2:6" ht="12.75">
      <c r="B190" s="23">
        <v>171</v>
      </c>
      <c r="C190" s="24">
        <f t="shared" si="8"/>
        <v>1833.3333333333353</v>
      </c>
      <c r="D190" s="34">
        <f t="shared" si="9"/>
        <v>166.66666666666853</v>
      </c>
      <c r="E190" s="24">
        <f t="shared" si="10"/>
        <v>1666.6666666666667</v>
      </c>
      <c r="F190" s="30">
        <f t="shared" si="11"/>
        <v>15000.000000000187</v>
      </c>
    </row>
    <row r="191" spans="2:6" ht="12.75">
      <c r="B191" s="23">
        <v>172</v>
      </c>
      <c r="C191" s="24">
        <f t="shared" si="8"/>
        <v>1816.6666666666686</v>
      </c>
      <c r="D191" s="34">
        <f t="shared" si="9"/>
        <v>150.00000000000188</v>
      </c>
      <c r="E191" s="24">
        <f t="shared" si="10"/>
        <v>1666.6666666666667</v>
      </c>
      <c r="F191" s="30">
        <f t="shared" si="11"/>
        <v>13333.333333333521</v>
      </c>
    </row>
    <row r="192" spans="2:6" ht="12.75">
      <c r="B192" s="23">
        <v>173</v>
      </c>
      <c r="C192" s="24">
        <f t="shared" si="8"/>
        <v>1800.000000000002</v>
      </c>
      <c r="D192" s="34">
        <f t="shared" si="9"/>
        <v>133.33333333333522</v>
      </c>
      <c r="E192" s="24">
        <f t="shared" si="10"/>
        <v>1666.6666666666667</v>
      </c>
      <c r="F192" s="30">
        <f t="shared" si="11"/>
        <v>11666.666666666855</v>
      </c>
    </row>
    <row r="193" spans="2:6" ht="12.75">
      <c r="B193" s="23">
        <v>174</v>
      </c>
      <c r="C193" s="24">
        <f t="shared" si="8"/>
        <v>1783.3333333333353</v>
      </c>
      <c r="D193" s="35">
        <f t="shared" si="9"/>
        <v>116.66666666666856</v>
      </c>
      <c r="E193" s="24">
        <f t="shared" si="10"/>
        <v>1666.6666666666667</v>
      </c>
      <c r="F193" s="30">
        <f t="shared" si="11"/>
        <v>10000.00000000019</v>
      </c>
    </row>
    <row r="194" spans="2:6" ht="12.75">
      <c r="B194" s="23">
        <v>175</v>
      </c>
      <c r="C194" s="24">
        <f t="shared" si="8"/>
        <v>1766.6666666666686</v>
      </c>
      <c r="D194" s="34">
        <f t="shared" si="9"/>
        <v>100.00000000000189</v>
      </c>
      <c r="E194" s="24">
        <f t="shared" si="10"/>
        <v>1666.6666666666667</v>
      </c>
      <c r="F194" s="30">
        <f t="shared" si="11"/>
        <v>8333.333333333523</v>
      </c>
    </row>
    <row r="195" spans="2:6" ht="12.75">
      <c r="B195" s="23">
        <v>176</v>
      </c>
      <c r="C195" s="24">
        <f t="shared" si="8"/>
        <v>1750.000000000002</v>
      </c>
      <c r="D195" s="34">
        <f t="shared" si="9"/>
        <v>83.33333333333523</v>
      </c>
      <c r="E195" s="24">
        <f t="shared" si="10"/>
        <v>1666.6666666666667</v>
      </c>
      <c r="F195" s="30">
        <f t="shared" si="11"/>
        <v>6666.666666666856</v>
      </c>
    </row>
    <row r="196" spans="2:6" ht="12.75">
      <c r="B196" s="23">
        <v>177</v>
      </c>
      <c r="C196" s="24">
        <f t="shared" si="8"/>
        <v>1733.3333333333353</v>
      </c>
      <c r="D196" s="35">
        <f t="shared" si="9"/>
        <v>66.66666666666856</v>
      </c>
      <c r="E196" s="24">
        <f t="shared" si="10"/>
        <v>1666.6666666666667</v>
      </c>
      <c r="F196" s="30">
        <f t="shared" si="11"/>
        <v>5000.000000000189</v>
      </c>
    </row>
    <row r="197" spans="2:6" ht="12.75">
      <c r="B197" s="23">
        <v>178</v>
      </c>
      <c r="C197" s="24">
        <f t="shared" si="8"/>
        <v>1716.6666666666686</v>
      </c>
      <c r="D197" s="34">
        <f t="shared" si="9"/>
        <v>50.00000000000189</v>
      </c>
      <c r="E197" s="24">
        <f t="shared" si="10"/>
        <v>1666.6666666666667</v>
      </c>
      <c r="F197" s="30">
        <f t="shared" si="11"/>
        <v>3333.333333333522</v>
      </c>
    </row>
    <row r="198" spans="2:6" ht="12.75">
      <c r="B198" s="23">
        <v>179</v>
      </c>
      <c r="C198" s="24">
        <f t="shared" si="8"/>
        <v>1700.000000000002</v>
      </c>
      <c r="D198" s="34">
        <f t="shared" si="9"/>
        <v>33.333333333335226</v>
      </c>
      <c r="E198" s="24">
        <f t="shared" si="10"/>
        <v>1666.6666666666667</v>
      </c>
      <c r="F198" s="30">
        <f t="shared" si="11"/>
        <v>1666.6666666668555</v>
      </c>
    </row>
    <row r="199" spans="2:6" ht="12.75">
      <c r="B199" s="23">
        <v>180</v>
      </c>
      <c r="C199" s="24">
        <f t="shared" si="8"/>
        <v>1683.3333333333353</v>
      </c>
      <c r="D199" s="34">
        <f t="shared" si="9"/>
        <v>16.666666666668554</v>
      </c>
      <c r="E199" s="24">
        <f t="shared" si="10"/>
        <v>1666.6666666666667</v>
      </c>
      <c r="F199" s="31">
        <f t="shared" si="11"/>
        <v>1.887201506178826E-10</v>
      </c>
    </row>
    <row r="200" spans="2:6" ht="12.75">
      <c r="B200" s="32"/>
      <c r="C200" s="32"/>
      <c r="D200" s="32"/>
      <c r="E200" s="32"/>
      <c r="F200" s="32"/>
    </row>
    <row r="201" spans="2:6" ht="12.75">
      <c r="B201" s="32"/>
      <c r="C201" s="32"/>
      <c r="D201" s="32"/>
      <c r="E201" s="32"/>
      <c r="F201" s="32"/>
    </row>
    <row r="202" spans="2:6" ht="12.75">
      <c r="B202" s="32"/>
      <c r="C202" s="32"/>
      <c r="D202" s="32"/>
      <c r="E202" s="32"/>
      <c r="F202" s="32"/>
    </row>
    <row r="203" spans="2:6" ht="12.75">
      <c r="B203" s="32"/>
      <c r="C203" s="32"/>
      <c r="D203" s="32"/>
      <c r="E203" s="32"/>
      <c r="F203" s="32"/>
    </row>
    <row r="204" spans="2:6" ht="12.75">
      <c r="B204" s="32"/>
      <c r="C204" s="32"/>
      <c r="D204" s="32"/>
      <c r="E204" s="32"/>
      <c r="F204" s="32"/>
    </row>
    <row r="205" spans="2:6" ht="12.75">
      <c r="B205" s="32"/>
      <c r="C205" s="32"/>
      <c r="D205" s="32"/>
      <c r="E205" s="32"/>
      <c r="F205" s="32"/>
    </row>
    <row r="206" spans="2:6" ht="12.75">
      <c r="B206" s="32"/>
      <c r="C206" s="32"/>
      <c r="D206" s="32"/>
      <c r="E206" s="32"/>
      <c r="F206" s="32"/>
    </row>
    <row r="207" spans="2:6" ht="12.75">
      <c r="B207" s="32"/>
      <c r="C207" s="32"/>
      <c r="D207" s="32"/>
      <c r="E207" s="32"/>
      <c r="F207" s="32"/>
    </row>
    <row r="208" spans="2:6" ht="12.75">
      <c r="B208" s="32"/>
      <c r="C208" s="32"/>
      <c r="D208" s="32"/>
      <c r="E208" s="32"/>
      <c r="F208" s="32"/>
    </row>
    <row r="209" spans="2:6" ht="12.75">
      <c r="B209" s="32"/>
      <c r="C209" s="32"/>
      <c r="D209" s="32"/>
      <c r="E209" s="32"/>
      <c r="F209" s="32"/>
    </row>
    <row r="210" spans="2:6" ht="12.75">
      <c r="B210" s="32"/>
      <c r="C210" s="32"/>
      <c r="D210" s="32"/>
      <c r="E210" s="32"/>
      <c r="F210" s="32"/>
    </row>
    <row r="211" spans="2:6" ht="12.75">
      <c r="B211" s="32"/>
      <c r="C211" s="32"/>
      <c r="D211" s="32"/>
      <c r="E211" s="32"/>
      <c r="F211" s="32"/>
    </row>
    <row r="212" spans="2:6" ht="12.75">
      <c r="B212" s="32"/>
      <c r="C212" s="32"/>
      <c r="D212" s="32"/>
      <c r="E212" s="32"/>
      <c r="F212" s="32"/>
    </row>
    <row r="213" spans="2:6" ht="12.75">
      <c r="B213" s="32"/>
      <c r="C213" s="32"/>
      <c r="D213" s="32"/>
      <c r="E213" s="32"/>
      <c r="F213" s="32"/>
    </row>
    <row r="214" spans="2:6" ht="12.75">
      <c r="B214" s="32"/>
      <c r="C214" s="32"/>
      <c r="D214" s="32"/>
      <c r="E214" s="32"/>
      <c r="F214" s="32"/>
    </row>
    <row r="215" spans="2:6" ht="12.75">
      <c r="B215" s="32"/>
      <c r="C215" s="32"/>
      <c r="D215" s="32"/>
      <c r="E215" s="32"/>
      <c r="F215" s="32"/>
    </row>
    <row r="216" spans="2:6" ht="12.75">
      <c r="B216" s="32"/>
      <c r="C216" s="32"/>
      <c r="D216" s="32"/>
      <c r="E216" s="32"/>
      <c r="F216" s="32"/>
    </row>
    <row r="217" spans="2:6" ht="12.75">
      <c r="B217" s="32"/>
      <c r="C217" s="32"/>
      <c r="D217" s="32"/>
      <c r="E217" s="32"/>
      <c r="F217" s="32"/>
    </row>
    <row r="218" spans="2:6" ht="12.75">
      <c r="B218" s="32"/>
      <c r="C218" s="32"/>
      <c r="D218" s="32"/>
      <c r="E218" s="32"/>
      <c r="F218" s="32"/>
    </row>
    <row r="219" spans="2:6" ht="12.75">
      <c r="B219" s="32"/>
      <c r="C219" s="32"/>
      <c r="D219" s="32"/>
      <c r="E219" s="32"/>
      <c r="F219" s="32"/>
    </row>
    <row r="220" spans="2:6" ht="12.75">
      <c r="B220" s="32"/>
      <c r="C220" s="32"/>
      <c r="D220" s="32"/>
      <c r="E220" s="32"/>
      <c r="F220" s="32"/>
    </row>
    <row r="221" spans="2:6" ht="12.75">
      <c r="B221" s="32"/>
      <c r="C221" s="32"/>
      <c r="D221" s="32"/>
      <c r="E221" s="32"/>
      <c r="F221" s="32"/>
    </row>
    <row r="222" spans="2:6" ht="12.75">
      <c r="B222" s="32"/>
      <c r="C222" s="32"/>
      <c r="D222" s="32"/>
      <c r="E222" s="32"/>
      <c r="F222" s="32"/>
    </row>
    <row r="223" spans="2:6" ht="12.75">
      <c r="B223" s="32"/>
      <c r="C223" s="32"/>
      <c r="D223" s="32"/>
      <c r="E223" s="32"/>
      <c r="F223" s="32"/>
    </row>
    <row r="224" spans="2:6" ht="12.75">
      <c r="B224" s="32"/>
      <c r="C224" s="32"/>
      <c r="D224" s="32"/>
      <c r="E224" s="32"/>
      <c r="F224" s="32"/>
    </row>
    <row r="225" spans="2:6" ht="12.75">
      <c r="B225" s="32"/>
      <c r="C225" s="32"/>
      <c r="D225" s="32"/>
      <c r="E225" s="32"/>
      <c r="F225" s="32"/>
    </row>
    <row r="226" spans="2:6" ht="12.75">
      <c r="B226" s="32"/>
      <c r="C226" s="32"/>
      <c r="D226" s="32"/>
      <c r="E226" s="32"/>
      <c r="F226" s="32"/>
    </row>
    <row r="227" spans="2:6" ht="12.75">
      <c r="B227" s="32"/>
      <c r="C227" s="32"/>
      <c r="D227" s="32"/>
      <c r="E227" s="32"/>
      <c r="F227" s="32"/>
    </row>
    <row r="228" spans="2:6" ht="12.75">
      <c r="B228" s="32"/>
      <c r="C228" s="32"/>
      <c r="D228" s="32"/>
      <c r="E228" s="32"/>
      <c r="F228" s="32"/>
    </row>
    <row r="229" spans="2:6" ht="12.75">
      <c r="B229" s="32"/>
      <c r="C229" s="32"/>
      <c r="D229" s="32"/>
      <c r="E229" s="32"/>
      <c r="F229" s="32"/>
    </row>
    <row r="230" spans="2:6" ht="12.75">
      <c r="B230" s="32"/>
      <c r="C230" s="32"/>
      <c r="D230" s="32"/>
      <c r="E230" s="32"/>
      <c r="F230" s="32"/>
    </row>
    <row r="231" spans="2:6" ht="12.75">
      <c r="B231" s="32"/>
      <c r="C231" s="32"/>
      <c r="D231" s="32"/>
      <c r="E231" s="32"/>
      <c r="F231" s="32"/>
    </row>
    <row r="232" spans="2:6" ht="12.75">
      <c r="B232" s="32"/>
      <c r="C232" s="32"/>
      <c r="D232" s="32"/>
      <c r="E232" s="32"/>
      <c r="F232" s="32"/>
    </row>
    <row r="233" spans="2:6" ht="12.75">
      <c r="B233" s="32"/>
      <c r="C233" s="32"/>
      <c r="D233" s="32"/>
      <c r="E233" s="32"/>
      <c r="F233" s="32"/>
    </row>
    <row r="234" spans="2:6" ht="12.75">
      <c r="B234" s="32"/>
      <c r="C234" s="32"/>
      <c r="D234" s="32"/>
      <c r="E234" s="32"/>
      <c r="F234" s="32"/>
    </row>
    <row r="235" spans="2:6" ht="12.75">
      <c r="B235" s="32"/>
      <c r="C235" s="32"/>
      <c r="D235" s="32"/>
      <c r="E235" s="32"/>
      <c r="F235" s="32"/>
    </row>
    <row r="236" spans="2:6" ht="12.75">
      <c r="B236" s="32"/>
      <c r="C236" s="32"/>
      <c r="D236" s="32"/>
      <c r="E236" s="32"/>
      <c r="F236" s="32"/>
    </row>
    <row r="237" spans="2:6" ht="12.75">
      <c r="B237" s="32"/>
      <c r="C237" s="32"/>
      <c r="D237" s="32"/>
      <c r="E237" s="32"/>
      <c r="F237" s="32"/>
    </row>
    <row r="238" spans="2:6" ht="12.75">
      <c r="B238" s="32"/>
      <c r="C238" s="32"/>
      <c r="D238" s="32"/>
      <c r="E238" s="32"/>
      <c r="F238" s="32"/>
    </row>
    <row r="239" spans="2:6" ht="12.75">
      <c r="B239" s="32"/>
      <c r="C239" s="32"/>
      <c r="D239" s="32"/>
      <c r="E239" s="32"/>
      <c r="F239" s="32"/>
    </row>
    <row r="240" spans="2:6" ht="12.75">
      <c r="B240" s="32"/>
      <c r="C240" s="32"/>
      <c r="D240" s="32"/>
      <c r="E240" s="32"/>
      <c r="F240" s="32"/>
    </row>
    <row r="241" spans="2:6" ht="12.75">
      <c r="B241" s="32"/>
      <c r="C241" s="32"/>
      <c r="D241" s="32"/>
      <c r="E241" s="32"/>
      <c r="F241" s="32"/>
    </row>
    <row r="242" spans="2:6" ht="12.75">
      <c r="B242" s="32"/>
      <c r="C242" s="32"/>
      <c r="D242" s="32"/>
      <c r="E242" s="32"/>
      <c r="F242" s="32"/>
    </row>
    <row r="243" spans="2:6" ht="12.75">
      <c r="B243" s="32"/>
      <c r="C243" s="32"/>
      <c r="D243" s="32"/>
      <c r="E243" s="32"/>
      <c r="F243" s="32"/>
    </row>
    <row r="244" spans="2:6" ht="12.75">
      <c r="B244" s="32"/>
      <c r="C244" s="32"/>
      <c r="D244" s="32"/>
      <c r="E244" s="32"/>
      <c r="F244" s="32"/>
    </row>
    <row r="245" spans="2:6" ht="12.75">
      <c r="B245" s="32"/>
      <c r="C245" s="32"/>
      <c r="D245" s="32"/>
      <c r="E245" s="32"/>
      <c r="F245" s="32"/>
    </row>
    <row r="246" spans="2:6" ht="12.75">
      <c r="B246" s="32"/>
      <c r="C246" s="32"/>
      <c r="D246" s="32"/>
      <c r="E246" s="32"/>
      <c r="F246" s="32"/>
    </row>
    <row r="247" spans="2:6" ht="12.75">
      <c r="B247" s="32"/>
      <c r="C247" s="32"/>
      <c r="D247" s="32"/>
      <c r="E247" s="32"/>
      <c r="F247" s="32"/>
    </row>
    <row r="248" spans="2:6" ht="12.75">
      <c r="B248" s="32"/>
      <c r="C248" s="32"/>
      <c r="D248" s="32"/>
      <c r="E248" s="32"/>
      <c r="F248" s="32"/>
    </row>
    <row r="249" spans="2:6" ht="12.75">
      <c r="B249" s="32"/>
      <c r="C249" s="32"/>
      <c r="D249" s="32"/>
      <c r="E249" s="32"/>
      <c r="F249" s="32"/>
    </row>
    <row r="250" spans="2:6" ht="12.75">
      <c r="B250" s="32"/>
      <c r="C250" s="32"/>
      <c r="D250" s="32"/>
      <c r="E250" s="32"/>
      <c r="F250" s="32"/>
    </row>
    <row r="251" spans="2:6" ht="12.75">
      <c r="B251" s="32"/>
      <c r="C251" s="32"/>
      <c r="D251" s="32"/>
      <c r="E251" s="32"/>
      <c r="F251" s="32"/>
    </row>
    <row r="252" spans="2:6" ht="12.75">
      <c r="B252" s="32"/>
      <c r="C252" s="32"/>
      <c r="D252" s="32"/>
      <c r="E252" s="32"/>
      <c r="F252" s="32"/>
    </row>
    <row r="253" spans="2:6" ht="12.75">
      <c r="B253" s="32"/>
      <c r="C253" s="32"/>
      <c r="D253" s="32"/>
      <c r="E253" s="32"/>
      <c r="F253" s="32"/>
    </row>
    <row r="254" spans="2:6" ht="12.75">
      <c r="B254" s="32"/>
      <c r="C254" s="32"/>
      <c r="D254" s="32"/>
      <c r="E254" s="32"/>
      <c r="F254" s="32"/>
    </row>
    <row r="255" spans="2:6" ht="12.75">
      <c r="B255" s="32"/>
      <c r="C255" s="32"/>
      <c r="D255" s="32"/>
      <c r="E255" s="32"/>
      <c r="F255" s="32"/>
    </row>
    <row r="256" spans="2:6" ht="12.75">
      <c r="B256" s="32"/>
      <c r="C256" s="32"/>
      <c r="D256" s="32"/>
      <c r="E256" s="32"/>
      <c r="F256" s="32"/>
    </row>
    <row r="257" spans="2:6" ht="12.75">
      <c r="B257" s="32"/>
      <c r="C257" s="32"/>
      <c r="D257" s="32"/>
      <c r="E257" s="32"/>
      <c r="F257" s="32"/>
    </row>
    <row r="258" spans="2:6" ht="12.75">
      <c r="B258" s="32"/>
      <c r="C258" s="32"/>
      <c r="D258" s="32"/>
      <c r="E258" s="32"/>
      <c r="F258" s="32"/>
    </row>
    <row r="259" spans="2:6" ht="12.75">
      <c r="B259" s="32"/>
      <c r="C259" s="32"/>
      <c r="D259" s="32"/>
      <c r="E259" s="32"/>
      <c r="F259" s="32"/>
    </row>
    <row r="260" spans="2:6" ht="12.75">
      <c r="B260" s="32"/>
      <c r="C260" s="32"/>
      <c r="D260" s="32"/>
      <c r="E260" s="32"/>
      <c r="F260" s="32"/>
    </row>
    <row r="261" spans="2:6" ht="12.75">
      <c r="B261" s="32"/>
      <c r="C261" s="32"/>
      <c r="D261" s="32"/>
      <c r="E261" s="32"/>
      <c r="F261" s="32"/>
    </row>
    <row r="262" spans="2:6" ht="12.75">
      <c r="B262" s="32"/>
      <c r="C262" s="32"/>
      <c r="D262" s="32"/>
      <c r="E262" s="32"/>
      <c r="F262" s="32"/>
    </row>
    <row r="263" spans="2:6" ht="12.75">
      <c r="B263" s="32"/>
      <c r="C263" s="32"/>
      <c r="D263" s="32"/>
      <c r="E263" s="32"/>
      <c r="F263" s="32"/>
    </row>
    <row r="264" spans="2:6" ht="12.75">
      <c r="B264" s="32"/>
      <c r="C264" s="32"/>
      <c r="D264" s="32"/>
      <c r="E264" s="32"/>
      <c r="F264" s="32"/>
    </row>
    <row r="265" spans="2:6" ht="12.75">
      <c r="B265" s="32"/>
      <c r="C265" s="32"/>
      <c r="D265" s="32"/>
      <c r="E265" s="32"/>
      <c r="F265" s="32"/>
    </row>
    <row r="266" spans="2:6" ht="12.75">
      <c r="B266" s="32"/>
      <c r="C266" s="32"/>
      <c r="D266" s="32"/>
      <c r="E266" s="32"/>
      <c r="F266" s="32"/>
    </row>
    <row r="267" spans="2:6" ht="12.75">
      <c r="B267" s="32"/>
      <c r="C267" s="32"/>
      <c r="D267" s="32"/>
      <c r="E267" s="32"/>
      <c r="F267" s="32"/>
    </row>
    <row r="268" spans="2:6" ht="12.75">
      <c r="B268" s="32"/>
      <c r="C268" s="32"/>
      <c r="D268" s="32"/>
      <c r="E268" s="32"/>
      <c r="F268" s="32"/>
    </row>
    <row r="269" spans="2:6" ht="12.75">
      <c r="B269" s="32"/>
      <c r="C269" s="32"/>
      <c r="D269" s="32"/>
      <c r="E269" s="32"/>
      <c r="F269" s="32"/>
    </row>
    <row r="270" spans="2:6" ht="12.75">
      <c r="B270" s="32"/>
      <c r="C270" s="32"/>
      <c r="D270" s="32"/>
      <c r="E270" s="32"/>
      <c r="F270" s="32"/>
    </row>
    <row r="271" spans="2:6" ht="12.75">
      <c r="B271" s="32"/>
      <c r="C271" s="32"/>
      <c r="D271" s="32"/>
      <c r="E271" s="32"/>
      <c r="F271" s="32"/>
    </row>
    <row r="272" spans="2:6" ht="12.75">
      <c r="B272" s="32"/>
      <c r="C272" s="32"/>
      <c r="D272" s="32"/>
      <c r="E272" s="32"/>
      <c r="F272" s="32"/>
    </row>
    <row r="273" spans="2:6" ht="12.75">
      <c r="B273" s="32"/>
      <c r="C273" s="32"/>
      <c r="D273" s="32"/>
      <c r="E273" s="32"/>
      <c r="F273" s="32"/>
    </row>
    <row r="274" spans="2:6" ht="12.75">
      <c r="B274" s="32"/>
      <c r="C274" s="32"/>
      <c r="D274" s="32"/>
      <c r="E274" s="32"/>
      <c r="F274" s="32"/>
    </row>
    <row r="275" spans="2:6" ht="12.75">
      <c r="B275" s="32"/>
      <c r="C275" s="32"/>
      <c r="D275" s="32"/>
      <c r="E275" s="32"/>
      <c r="F275" s="32"/>
    </row>
    <row r="276" spans="2:6" ht="12.75">
      <c r="B276" s="32"/>
      <c r="C276" s="32"/>
      <c r="D276" s="32"/>
      <c r="E276" s="32"/>
      <c r="F276" s="32"/>
    </row>
    <row r="277" spans="2:6" ht="12.75">
      <c r="B277" s="32"/>
      <c r="C277" s="32"/>
      <c r="D277" s="32"/>
      <c r="E277" s="32"/>
      <c r="F277" s="32"/>
    </row>
    <row r="278" spans="2:6" ht="12.75">
      <c r="B278" s="32"/>
      <c r="C278" s="32"/>
      <c r="D278" s="32"/>
      <c r="E278" s="32"/>
      <c r="F278" s="32"/>
    </row>
    <row r="279" spans="2:6" ht="12.75">
      <c r="B279" s="32"/>
      <c r="C279" s="32"/>
      <c r="D279" s="32"/>
      <c r="E279" s="32"/>
      <c r="F279" s="32"/>
    </row>
    <row r="280" spans="2:6" ht="12.75">
      <c r="B280" s="32"/>
      <c r="C280" s="32"/>
      <c r="D280" s="32"/>
      <c r="E280" s="32"/>
      <c r="F280" s="32"/>
    </row>
    <row r="281" spans="2:6" ht="12.75">
      <c r="B281" s="32"/>
      <c r="C281" s="32"/>
      <c r="D281" s="32"/>
      <c r="E281" s="32"/>
      <c r="F281" s="32"/>
    </row>
    <row r="282" spans="2:6" ht="12.75">
      <c r="B282" s="32"/>
      <c r="C282" s="32"/>
      <c r="D282" s="32"/>
      <c r="E282" s="32"/>
      <c r="F282" s="32"/>
    </row>
    <row r="283" spans="2:6" ht="12.75">
      <c r="B283" s="32"/>
      <c r="C283" s="32"/>
      <c r="D283" s="32"/>
      <c r="E283" s="32"/>
      <c r="F283" s="32"/>
    </row>
    <row r="284" spans="2:6" ht="12.75">
      <c r="B284" s="32"/>
      <c r="C284" s="32"/>
      <c r="D284" s="32"/>
      <c r="E284" s="32"/>
      <c r="F284" s="32"/>
    </row>
    <row r="285" spans="2:6" ht="12.75">
      <c r="B285" s="32"/>
      <c r="C285" s="32"/>
      <c r="D285" s="32"/>
      <c r="E285" s="32"/>
      <c r="F285" s="32"/>
    </row>
    <row r="286" spans="2:6" ht="12.75">
      <c r="B286" s="32"/>
      <c r="C286" s="32"/>
      <c r="D286" s="32"/>
      <c r="E286" s="32"/>
      <c r="F286" s="32"/>
    </row>
    <row r="287" spans="2:6" ht="12.75">
      <c r="B287" s="32"/>
      <c r="C287" s="32"/>
      <c r="D287" s="32"/>
      <c r="E287" s="32"/>
      <c r="F287" s="32"/>
    </row>
    <row r="288" spans="2:6" ht="12.75">
      <c r="B288" s="32"/>
      <c r="C288" s="32"/>
      <c r="D288" s="32"/>
      <c r="E288" s="32"/>
      <c r="F288" s="32"/>
    </row>
    <row r="289" spans="2:6" ht="12.75">
      <c r="B289" s="32"/>
      <c r="C289" s="32"/>
      <c r="D289" s="32"/>
      <c r="E289" s="32"/>
      <c r="F289" s="32"/>
    </row>
    <row r="290" spans="2:6" ht="12.75">
      <c r="B290" s="32"/>
      <c r="C290" s="32"/>
      <c r="D290" s="32"/>
      <c r="E290" s="32"/>
      <c r="F290" s="32"/>
    </row>
    <row r="291" spans="2:6" ht="12.75">
      <c r="B291" s="32"/>
      <c r="C291" s="32"/>
      <c r="D291" s="32"/>
      <c r="E291" s="32"/>
      <c r="F291" s="32"/>
    </row>
    <row r="292" spans="2:6" ht="12.75">
      <c r="B292" s="32"/>
      <c r="C292" s="32"/>
      <c r="D292" s="32"/>
      <c r="E292" s="32"/>
      <c r="F292" s="32"/>
    </row>
    <row r="293" spans="2:6" ht="12.75">
      <c r="B293" s="32"/>
      <c r="C293" s="32"/>
      <c r="D293" s="32"/>
      <c r="E293" s="32"/>
      <c r="F293" s="32"/>
    </row>
    <row r="294" spans="2:6" ht="12.75">
      <c r="B294" s="32"/>
      <c r="C294" s="32"/>
      <c r="D294" s="32"/>
      <c r="E294" s="32"/>
      <c r="F294" s="32"/>
    </row>
    <row r="295" spans="2:6" ht="12.75">
      <c r="B295" s="32"/>
      <c r="C295" s="32"/>
      <c r="D295" s="32"/>
      <c r="E295" s="32"/>
      <c r="F295" s="32"/>
    </row>
    <row r="296" spans="2:6" ht="12.75">
      <c r="B296" s="32"/>
      <c r="C296" s="32"/>
      <c r="D296" s="32"/>
      <c r="E296" s="32"/>
      <c r="F296" s="32"/>
    </row>
    <row r="297" spans="2:6" ht="12.75">
      <c r="B297" s="32"/>
      <c r="C297" s="32"/>
      <c r="D297" s="32"/>
      <c r="E297" s="32"/>
      <c r="F297" s="32"/>
    </row>
    <row r="298" spans="2:6" ht="12.75">
      <c r="B298" s="32"/>
      <c r="C298" s="32"/>
      <c r="D298" s="32"/>
      <c r="E298" s="32"/>
      <c r="F298" s="32"/>
    </row>
    <row r="299" spans="2:6" ht="12.75">
      <c r="B299" s="32"/>
      <c r="C299" s="32"/>
      <c r="D299" s="32"/>
      <c r="E299" s="32"/>
      <c r="F299" s="32"/>
    </row>
    <row r="300" spans="2:6" ht="12.75">
      <c r="B300" s="32"/>
      <c r="C300" s="32"/>
      <c r="D300" s="32"/>
      <c r="E300" s="32"/>
      <c r="F300" s="32"/>
    </row>
    <row r="301" spans="2:6" ht="12.75">
      <c r="B301" s="32"/>
      <c r="C301" s="32"/>
      <c r="D301" s="32"/>
      <c r="E301" s="32"/>
      <c r="F301" s="32"/>
    </row>
    <row r="302" spans="2:6" ht="12.75">
      <c r="B302" s="32"/>
      <c r="C302" s="32"/>
      <c r="D302" s="32"/>
      <c r="E302" s="32"/>
      <c r="F302" s="32"/>
    </row>
    <row r="303" spans="2:6" ht="12.75">
      <c r="B303" s="32"/>
      <c r="C303" s="32"/>
      <c r="D303" s="32"/>
      <c r="E303" s="32"/>
      <c r="F303" s="32"/>
    </row>
    <row r="304" spans="2:6" ht="12.75">
      <c r="B304" s="32"/>
      <c r="C304" s="32"/>
      <c r="D304" s="32"/>
      <c r="E304" s="32"/>
      <c r="F304" s="32"/>
    </row>
    <row r="305" spans="2:6" ht="12.75">
      <c r="B305" s="32"/>
      <c r="C305" s="32"/>
      <c r="D305" s="32"/>
      <c r="E305" s="32"/>
      <c r="F305" s="32"/>
    </row>
    <row r="306" spans="2:6" ht="12.75">
      <c r="B306" s="32"/>
      <c r="C306" s="32"/>
      <c r="D306" s="32"/>
      <c r="E306" s="32"/>
      <c r="F306" s="32"/>
    </row>
    <row r="307" spans="2:6" ht="12.75">
      <c r="B307" s="32"/>
      <c r="C307" s="32"/>
      <c r="D307" s="32"/>
      <c r="E307" s="32"/>
      <c r="F307" s="32"/>
    </row>
    <row r="308" spans="2:6" ht="12.75">
      <c r="B308" s="32"/>
      <c r="C308" s="32"/>
      <c r="D308" s="32"/>
      <c r="E308" s="32"/>
      <c r="F308" s="32"/>
    </row>
    <row r="309" spans="2:6" ht="12.75">
      <c r="B309" s="32"/>
      <c r="C309" s="32"/>
      <c r="D309" s="32"/>
      <c r="E309" s="32"/>
      <c r="F309" s="32"/>
    </row>
    <row r="310" spans="2:6" ht="12.75">
      <c r="B310" s="32"/>
      <c r="C310" s="32"/>
      <c r="D310" s="32"/>
      <c r="E310" s="32"/>
      <c r="F310" s="32"/>
    </row>
    <row r="311" spans="2:6" ht="12.75">
      <c r="B311" s="32"/>
      <c r="C311" s="32"/>
      <c r="D311" s="32"/>
      <c r="E311" s="32"/>
      <c r="F311" s="32"/>
    </row>
    <row r="312" spans="2:6" ht="12.75">
      <c r="B312" s="32"/>
      <c r="C312" s="32"/>
      <c r="D312" s="32"/>
      <c r="E312" s="32"/>
      <c r="F312" s="32"/>
    </row>
    <row r="313" spans="2:6" ht="12.75">
      <c r="B313" s="32"/>
      <c r="C313" s="32"/>
      <c r="D313" s="32"/>
      <c r="E313" s="32"/>
      <c r="F313" s="32"/>
    </row>
    <row r="314" spans="2:6" ht="12.75">
      <c r="B314" s="32"/>
      <c r="C314" s="32"/>
      <c r="D314" s="32"/>
      <c r="E314" s="32"/>
      <c r="F314" s="32"/>
    </row>
    <row r="315" spans="2:6" ht="12.75">
      <c r="B315" s="32"/>
      <c r="C315" s="32"/>
      <c r="D315" s="32"/>
      <c r="E315" s="32"/>
      <c r="F315" s="32"/>
    </row>
    <row r="316" spans="2:6" ht="12.75">
      <c r="B316" s="32"/>
      <c r="C316" s="32"/>
      <c r="D316" s="32"/>
      <c r="E316" s="32"/>
      <c r="F316" s="32"/>
    </row>
    <row r="317" spans="2:6" ht="12.75">
      <c r="B317" s="32"/>
      <c r="C317" s="32"/>
      <c r="D317" s="32"/>
      <c r="E317" s="32"/>
      <c r="F317" s="32"/>
    </row>
    <row r="318" spans="2:6" ht="12.75">
      <c r="B318" s="32"/>
      <c r="C318" s="32"/>
      <c r="D318" s="32"/>
      <c r="E318" s="32"/>
      <c r="F318" s="32"/>
    </row>
    <row r="319" spans="2:6" ht="12.75">
      <c r="B319" s="32"/>
      <c r="C319" s="32"/>
      <c r="D319" s="32"/>
      <c r="E319" s="32"/>
      <c r="F319" s="32"/>
    </row>
    <row r="320" spans="2:6" ht="12.75">
      <c r="B320" s="32"/>
      <c r="C320" s="32"/>
      <c r="D320" s="32"/>
      <c r="E320" s="32"/>
      <c r="F320" s="32"/>
    </row>
    <row r="321" spans="2:6" ht="12.75">
      <c r="B321" s="32"/>
      <c r="C321" s="32"/>
      <c r="D321" s="32"/>
      <c r="E321" s="32"/>
      <c r="F321" s="32"/>
    </row>
    <row r="322" spans="2:6" ht="12.75">
      <c r="B322" s="32"/>
      <c r="C322" s="32"/>
      <c r="D322" s="32"/>
      <c r="E322" s="32"/>
      <c r="F322" s="32"/>
    </row>
    <row r="323" spans="2:6" ht="12.75">
      <c r="B323" s="32"/>
      <c r="C323" s="32"/>
      <c r="D323" s="32"/>
      <c r="E323" s="32"/>
      <c r="F323" s="32"/>
    </row>
    <row r="324" spans="2:6" ht="12.75">
      <c r="B324" s="32"/>
      <c r="C324" s="32"/>
      <c r="D324" s="32"/>
      <c r="E324" s="32"/>
      <c r="F324" s="32"/>
    </row>
    <row r="325" spans="2:6" ht="12.75">
      <c r="B325" s="32"/>
      <c r="C325" s="32"/>
      <c r="D325" s="32"/>
      <c r="E325" s="32"/>
      <c r="F325" s="32"/>
    </row>
    <row r="326" spans="2:6" ht="12.75">
      <c r="B326" s="32"/>
      <c r="C326" s="32"/>
      <c r="D326" s="32"/>
      <c r="E326" s="32"/>
      <c r="F326" s="32"/>
    </row>
    <row r="327" spans="2:6" ht="12.75">
      <c r="B327" s="32"/>
      <c r="C327" s="32"/>
      <c r="D327" s="32"/>
      <c r="E327" s="32"/>
      <c r="F327" s="32"/>
    </row>
    <row r="328" spans="2:6" ht="12.75">
      <c r="B328" s="32"/>
      <c r="C328" s="32"/>
      <c r="D328" s="32"/>
      <c r="E328" s="32"/>
      <c r="F328" s="32"/>
    </row>
    <row r="329" spans="2:6" ht="12.75">
      <c r="B329" s="32"/>
      <c r="C329" s="32"/>
      <c r="D329" s="32"/>
      <c r="E329" s="32"/>
      <c r="F329" s="32"/>
    </row>
    <row r="330" spans="2:6" ht="12.75">
      <c r="B330" s="32"/>
      <c r="C330" s="32"/>
      <c r="D330" s="32"/>
      <c r="E330" s="32"/>
      <c r="F330" s="32"/>
    </row>
    <row r="331" spans="2:6" ht="12.75">
      <c r="B331" s="32"/>
      <c r="C331" s="32"/>
      <c r="D331" s="32"/>
      <c r="E331" s="32"/>
      <c r="F331" s="32"/>
    </row>
    <row r="332" spans="2:6" ht="12.75">
      <c r="B332" s="32"/>
      <c r="C332" s="32"/>
      <c r="D332" s="32"/>
      <c r="E332" s="32"/>
      <c r="F332" s="32"/>
    </row>
    <row r="333" spans="2:6" ht="12.75">
      <c r="B333" s="32"/>
      <c r="C333" s="32"/>
      <c r="D333" s="32"/>
      <c r="E333" s="32"/>
      <c r="F333" s="32"/>
    </row>
    <row r="334" spans="2:6" ht="12.75">
      <c r="B334" s="32"/>
      <c r="C334" s="32"/>
      <c r="D334" s="32"/>
      <c r="E334" s="32"/>
      <c r="F334" s="32"/>
    </row>
    <row r="335" spans="2:6" ht="12.75">
      <c r="B335" s="32"/>
      <c r="C335" s="32"/>
      <c r="D335" s="32"/>
      <c r="E335" s="32"/>
      <c r="F335" s="32"/>
    </row>
    <row r="336" spans="2:6" ht="12.75">
      <c r="B336" s="32"/>
      <c r="C336" s="32"/>
      <c r="D336" s="32"/>
      <c r="E336" s="32"/>
      <c r="F336" s="32"/>
    </row>
    <row r="337" spans="2:6" ht="12.75">
      <c r="B337" s="32"/>
      <c r="C337" s="32"/>
      <c r="D337" s="32"/>
      <c r="E337" s="32"/>
      <c r="F337" s="32"/>
    </row>
    <row r="338" spans="2:6" ht="12.75">
      <c r="B338" s="32"/>
      <c r="C338" s="32"/>
      <c r="D338" s="32"/>
      <c r="E338" s="32"/>
      <c r="F338" s="32"/>
    </row>
    <row r="339" spans="2:6" ht="12.75">
      <c r="B339" s="32"/>
      <c r="C339" s="32"/>
      <c r="D339" s="32"/>
      <c r="E339" s="32"/>
      <c r="F339" s="32"/>
    </row>
    <row r="340" spans="2:6" ht="12.75">
      <c r="B340" s="32"/>
      <c r="C340" s="32"/>
      <c r="D340" s="32"/>
      <c r="E340" s="32"/>
      <c r="F340" s="32"/>
    </row>
    <row r="341" spans="2:6" ht="12.75">
      <c r="B341" s="32"/>
      <c r="C341" s="32"/>
      <c r="D341" s="32"/>
      <c r="E341" s="32"/>
      <c r="F341" s="32"/>
    </row>
    <row r="342" spans="2:6" ht="12.75">
      <c r="B342" s="32"/>
      <c r="C342" s="32"/>
      <c r="D342" s="32"/>
      <c r="E342" s="32"/>
      <c r="F342" s="32"/>
    </row>
    <row r="343" spans="2:6" ht="12.75">
      <c r="B343" s="32"/>
      <c r="C343" s="32"/>
      <c r="D343" s="32"/>
      <c r="E343" s="32"/>
      <c r="F343" s="32"/>
    </row>
    <row r="344" spans="2:6" ht="12.75">
      <c r="B344" s="32"/>
      <c r="C344" s="32"/>
      <c r="D344" s="32"/>
      <c r="E344" s="32"/>
      <c r="F344" s="32"/>
    </row>
    <row r="345" spans="2:6" ht="12.75">
      <c r="B345" s="32"/>
      <c r="C345" s="32"/>
      <c r="D345" s="32"/>
      <c r="E345" s="32"/>
      <c r="F345" s="32"/>
    </row>
    <row r="346" spans="2:6" ht="12.75">
      <c r="B346" s="32"/>
      <c r="C346" s="32"/>
      <c r="D346" s="32"/>
      <c r="E346" s="32"/>
      <c r="F346" s="32"/>
    </row>
    <row r="347" spans="2:6" ht="12.75">
      <c r="B347" s="32"/>
      <c r="C347" s="32"/>
      <c r="D347" s="32"/>
      <c r="E347" s="32"/>
      <c r="F347" s="32"/>
    </row>
    <row r="348" spans="2:6" ht="12.75">
      <c r="B348" s="32"/>
      <c r="C348" s="32"/>
      <c r="D348" s="32"/>
      <c r="E348" s="32"/>
      <c r="F348" s="32"/>
    </row>
    <row r="349" spans="2:6" ht="12.75">
      <c r="B349" s="32"/>
      <c r="C349" s="32"/>
      <c r="D349" s="32"/>
      <c r="E349" s="32"/>
      <c r="F349" s="32"/>
    </row>
    <row r="350" spans="2:6" ht="12.75">
      <c r="B350" s="32"/>
      <c r="C350" s="32"/>
      <c r="D350" s="32"/>
      <c r="E350" s="32"/>
      <c r="F350" s="32"/>
    </row>
    <row r="351" spans="2:6" ht="12.75">
      <c r="B351" s="32"/>
      <c r="C351" s="32"/>
      <c r="D351" s="32"/>
      <c r="E351" s="32"/>
      <c r="F351" s="32"/>
    </row>
    <row r="352" spans="2:6" ht="12.75">
      <c r="B352" s="32"/>
      <c r="C352" s="32"/>
      <c r="D352" s="32"/>
      <c r="E352" s="32"/>
      <c r="F352" s="32"/>
    </row>
    <row r="353" spans="2:6" ht="12.75">
      <c r="B353" s="32"/>
      <c r="C353" s="32"/>
      <c r="D353" s="32"/>
      <c r="E353" s="32"/>
      <c r="F353" s="32"/>
    </row>
    <row r="354" spans="2:6" ht="12.75">
      <c r="B354" s="32"/>
      <c r="C354" s="32"/>
      <c r="D354" s="32"/>
      <c r="E354" s="32"/>
      <c r="F354" s="32"/>
    </row>
    <row r="355" spans="2:6" ht="12.75">
      <c r="B355" s="32"/>
      <c r="C355" s="32"/>
      <c r="D355" s="32"/>
      <c r="E355" s="32"/>
      <c r="F355" s="32"/>
    </row>
    <row r="356" spans="2:6" ht="12.75">
      <c r="B356" s="32"/>
      <c r="C356" s="32"/>
      <c r="D356" s="32"/>
      <c r="E356" s="32"/>
      <c r="F356" s="32"/>
    </row>
    <row r="357" spans="2:6" ht="12.75">
      <c r="B357" s="32"/>
      <c r="C357" s="32"/>
      <c r="D357" s="32"/>
      <c r="E357" s="32"/>
      <c r="F357" s="32"/>
    </row>
    <row r="358" spans="2:6" ht="12.75">
      <c r="B358" s="32"/>
      <c r="C358" s="32"/>
      <c r="D358" s="32"/>
      <c r="E358" s="32"/>
      <c r="F358" s="32"/>
    </row>
    <row r="359" spans="2:6" ht="12.75">
      <c r="B359" s="32"/>
      <c r="C359" s="32"/>
      <c r="D359" s="32"/>
      <c r="E359" s="32"/>
      <c r="F359" s="32"/>
    </row>
    <row r="360" spans="2:6" ht="12.75">
      <c r="B360" s="32"/>
      <c r="C360" s="32"/>
      <c r="D360" s="32"/>
      <c r="E360" s="32"/>
      <c r="F360" s="32"/>
    </row>
    <row r="361" spans="2:6" ht="12.75">
      <c r="B361" s="32"/>
      <c r="C361" s="32"/>
      <c r="D361" s="32"/>
      <c r="E361" s="32"/>
      <c r="F361" s="32"/>
    </row>
    <row r="362" spans="2:6" ht="12.75">
      <c r="B362" s="32"/>
      <c r="C362" s="32"/>
      <c r="D362" s="32"/>
      <c r="E362" s="32"/>
      <c r="F362" s="32"/>
    </row>
    <row r="363" spans="2:6" ht="12.75">
      <c r="B363" s="32"/>
      <c r="C363" s="32"/>
      <c r="D363" s="32"/>
      <c r="E363" s="32"/>
      <c r="F363" s="32"/>
    </row>
    <row r="364" spans="2:6" ht="12.75">
      <c r="B364" s="32"/>
      <c r="C364" s="32"/>
      <c r="D364" s="32"/>
      <c r="E364" s="32"/>
      <c r="F364" s="32"/>
    </row>
    <row r="365" spans="2:6" ht="12.75">
      <c r="B365" s="32"/>
      <c r="C365" s="32"/>
      <c r="D365" s="32"/>
      <c r="E365" s="32"/>
      <c r="F365" s="32"/>
    </row>
    <row r="366" spans="2:6" ht="12.75">
      <c r="B366" s="32"/>
      <c r="C366" s="32"/>
      <c r="D366" s="32"/>
      <c r="E366" s="32"/>
      <c r="F366" s="32"/>
    </row>
    <row r="367" spans="2:6" ht="12.75">
      <c r="B367" s="32"/>
      <c r="C367" s="32"/>
      <c r="D367" s="32"/>
      <c r="E367" s="32"/>
      <c r="F367" s="32"/>
    </row>
    <row r="368" spans="2:6" ht="12.75">
      <c r="B368" s="32"/>
      <c r="C368" s="32"/>
      <c r="D368" s="32"/>
      <c r="E368" s="32"/>
      <c r="F368" s="32"/>
    </row>
    <row r="369" spans="2:6" ht="12.75">
      <c r="B369" s="32"/>
      <c r="C369" s="32"/>
      <c r="D369" s="32"/>
      <c r="E369" s="32"/>
      <c r="F369" s="32"/>
    </row>
    <row r="370" spans="2:6" ht="12.75">
      <c r="B370" s="32"/>
      <c r="C370" s="32"/>
      <c r="D370" s="32"/>
      <c r="E370" s="32"/>
      <c r="F370" s="32"/>
    </row>
    <row r="371" spans="2:6" ht="12.75">
      <c r="B371" s="32"/>
      <c r="C371" s="32"/>
      <c r="D371" s="32"/>
      <c r="E371" s="32"/>
      <c r="F371" s="32"/>
    </row>
    <row r="372" spans="2:6" ht="12.75">
      <c r="B372" s="32"/>
      <c r="C372" s="32"/>
      <c r="D372" s="32"/>
      <c r="E372" s="32"/>
      <c r="F372" s="32"/>
    </row>
    <row r="373" spans="2:6" ht="12.75">
      <c r="B373" s="32"/>
      <c r="C373" s="32"/>
      <c r="D373" s="32"/>
      <c r="E373" s="32"/>
      <c r="F373" s="32"/>
    </row>
    <row r="374" spans="2:6" ht="12.75">
      <c r="B374" s="32"/>
      <c r="C374" s="32"/>
      <c r="D374" s="32"/>
      <c r="E374" s="32"/>
      <c r="F374" s="32"/>
    </row>
    <row r="375" spans="2:6" ht="12.75">
      <c r="B375" s="32"/>
      <c r="C375" s="32"/>
      <c r="D375" s="32"/>
      <c r="E375" s="32"/>
      <c r="F375" s="32"/>
    </row>
    <row r="376" spans="2:6" ht="12.75">
      <c r="B376" s="32"/>
      <c r="C376" s="32"/>
      <c r="D376" s="32"/>
      <c r="E376" s="32"/>
      <c r="F376" s="32"/>
    </row>
    <row r="377" spans="2:6" ht="12.75">
      <c r="B377" s="32"/>
      <c r="C377" s="32"/>
      <c r="D377" s="32"/>
      <c r="E377" s="32"/>
      <c r="F377" s="32"/>
    </row>
    <row r="378" spans="2:6" ht="12.75">
      <c r="B378" s="32"/>
      <c r="C378" s="32"/>
      <c r="D378" s="32"/>
      <c r="E378" s="32"/>
      <c r="F378" s="32"/>
    </row>
    <row r="379" spans="2:6" ht="12.75">
      <c r="B379" s="32"/>
      <c r="C379" s="32"/>
      <c r="D379" s="32"/>
      <c r="E379" s="32"/>
      <c r="F379" s="32"/>
    </row>
    <row r="380" spans="2:6" ht="12.75">
      <c r="B380" s="32"/>
      <c r="C380" s="32"/>
      <c r="D380" s="32"/>
      <c r="E380" s="32"/>
      <c r="F380" s="32"/>
    </row>
    <row r="381" spans="2:6" ht="12.75">
      <c r="B381" s="32"/>
      <c r="C381" s="32"/>
      <c r="D381" s="32"/>
      <c r="E381" s="32"/>
      <c r="F381" s="32"/>
    </row>
    <row r="382" spans="2:6" ht="12.75">
      <c r="B382" s="32"/>
      <c r="C382" s="32"/>
      <c r="D382" s="32"/>
      <c r="E382" s="32"/>
      <c r="F382" s="32"/>
    </row>
    <row r="383" spans="2:6" ht="12.75">
      <c r="B383" s="32"/>
      <c r="C383" s="32"/>
      <c r="D383" s="32"/>
      <c r="E383" s="32"/>
      <c r="F383" s="32"/>
    </row>
    <row r="384" spans="2:6" ht="12.75">
      <c r="B384" s="32"/>
      <c r="C384" s="32"/>
      <c r="D384" s="32"/>
      <c r="E384" s="32"/>
      <c r="F384" s="32"/>
    </row>
    <row r="385" spans="2:6" ht="12.75">
      <c r="B385" s="32"/>
      <c r="C385" s="32"/>
      <c r="D385" s="32"/>
      <c r="E385" s="32"/>
      <c r="F385" s="32"/>
    </row>
    <row r="386" spans="2:6" ht="12.75">
      <c r="B386" s="32"/>
      <c r="C386" s="32"/>
      <c r="D386" s="32"/>
      <c r="E386" s="32"/>
      <c r="F386" s="32"/>
    </row>
    <row r="387" spans="2:6" ht="12.75">
      <c r="B387" s="32"/>
      <c r="C387" s="32"/>
      <c r="D387" s="32"/>
      <c r="E387" s="32"/>
      <c r="F387" s="32"/>
    </row>
    <row r="388" spans="2:6" ht="12.75">
      <c r="B388" s="32"/>
      <c r="C388" s="32"/>
      <c r="D388" s="32"/>
      <c r="E388" s="32"/>
      <c r="F388" s="32"/>
    </row>
    <row r="389" spans="2:6" ht="12.75">
      <c r="B389" s="32"/>
      <c r="C389" s="32"/>
      <c r="D389" s="32"/>
      <c r="E389" s="32"/>
      <c r="F389" s="32"/>
    </row>
    <row r="390" spans="2:6" ht="12.75">
      <c r="B390" s="32"/>
      <c r="C390" s="32"/>
      <c r="D390" s="32"/>
      <c r="E390" s="32"/>
      <c r="F390" s="32"/>
    </row>
    <row r="391" spans="2:6" ht="12.75">
      <c r="B391" s="32"/>
      <c r="C391" s="32"/>
      <c r="D391" s="32"/>
      <c r="E391" s="32"/>
      <c r="F391" s="32"/>
    </row>
    <row r="392" spans="2:6" ht="12.75">
      <c r="B392" s="32"/>
      <c r="C392" s="32"/>
      <c r="D392" s="32"/>
      <c r="E392" s="32"/>
      <c r="F392" s="32"/>
    </row>
    <row r="393" spans="2:6" ht="12.75">
      <c r="B393" s="32"/>
      <c r="C393" s="32"/>
      <c r="D393" s="32"/>
      <c r="E393" s="32"/>
      <c r="F393" s="32"/>
    </row>
    <row r="394" spans="2:6" ht="12.75">
      <c r="B394" s="32"/>
      <c r="C394" s="32"/>
      <c r="D394" s="32"/>
      <c r="E394" s="32"/>
      <c r="F394" s="32"/>
    </row>
    <row r="395" spans="2:6" ht="12.75">
      <c r="B395" s="32"/>
      <c r="C395" s="32"/>
      <c r="D395" s="32"/>
      <c r="E395" s="32"/>
      <c r="F395" s="32"/>
    </row>
    <row r="396" spans="2:6" ht="12.75">
      <c r="B396" s="32"/>
      <c r="C396" s="32"/>
      <c r="D396" s="32"/>
      <c r="E396" s="32"/>
      <c r="F396" s="32"/>
    </row>
    <row r="397" spans="2:6" ht="12.75">
      <c r="B397" s="32"/>
      <c r="C397" s="32"/>
      <c r="D397" s="32"/>
      <c r="E397" s="32"/>
      <c r="F397" s="32"/>
    </row>
    <row r="398" spans="2:6" ht="12.75">
      <c r="B398" s="32"/>
      <c r="C398" s="32"/>
      <c r="D398" s="32"/>
      <c r="E398" s="32"/>
      <c r="F398" s="32"/>
    </row>
    <row r="399" spans="2:6" ht="12.75">
      <c r="B399" s="32"/>
      <c r="C399" s="32"/>
      <c r="D399" s="32"/>
      <c r="E399" s="32"/>
      <c r="F399" s="32"/>
    </row>
    <row r="400" spans="2:6" ht="12.75">
      <c r="B400" s="32"/>
      <c r="C400" s="32"/>
      <c r="D400" s="32"/>
      <c r="E400" s="32"/>
      <c r="F400" s="32"/>
    </row>
    <row r="401" spans="2:6" ht="12.75">
      <c r="B401" s="32"/>
      <c r="C401" s="32"/>
      <c r="D401" s="32"/>
      <c r="E401" s="32"/>
      <c r="F401" s="32"/>
    </row>
    <row r="402" spans="2:6" ht="12.75">
      <c r="B402" s="32"/>
      <c r="C402" s="32"/>
      <c r="D402" s="32"/>
      <c r="E402" s="32"/>
      <c r="F402" s="32"/>
    </row>
    <row r="403" spans="2:6" ht="12.75">
      <c r="B403" s="32"/>
      <c r="C403" s="32"/>
      <c r="D403" s="32"/>
      <c r="E403" s="32"/>
      <c r="F403" s="32"/>
    </row>
    <row r="404" spans="2:6" ht="12.75">
      <c r="B404" s="32"/>
      <c r="C404" s="32"/>
      <c r="D404" s="32"/>
      <c r="E404" s="32"/>
      <c r="F404" s="32"/>
    </row>
    <row r="405" spans="2:6" ht="12.75">
      <c r="B405" s="32"/>
      <c r="C405" s="32"/>
      <c r="D405" s="32"/>
      <c r="E405" s="32"/>
      <c r="F405" s="32"/>
    </row>
    <row r="406" spans="2:6" ht="12.75">
      <c r="B406" s="32"/>
      <c r="C406" s="32"/>
      <c r="D406" s="32"/>
      <c r="E406" s="32"/>
      <c r="F406" s="32"/>
    </row>
    <row r="407" spans="2:6" ht="12.75">
      <c r="B407" s="32"/>
      <c r="C407" s="32"/>
      <c r="D407" s="32"/>
      <c r="E407" s="32"/>
      <c r="F407" s="32"/>
    </row>
    <row r="408" spans="2:6" ht="12.75">
      <c r="B408" s="32"/>
      <c r="C408" s="32"/>
      <c r="D408" s="32"/>
      <c r="E408" s="32"/>
      <c r="F408" s="32"/>
    </row>
    <row r="409" spans="2:6" ht="12.75">
      <c r="B409" s="32"/>
      <c r="C409" s="32"/>
      <c r="D409" s="32"/>
      <c r="E409" s="32"/>
      <c r="F409" s="32"/>
    </row>
    <row r="410" spans="2:6" ht="12.75">
      <c r="B410" s="32"/>
      <c r="C410" s="32"/>
      <c r="D410" s="32"/>
      <c r="E410" s="32"/>
      <c r="F410" s="32"/>
    </row>
    <row r="411" spans="2:6" ht="12.75">
      <c r="B411" s="32"/>
      <c r="C411" s="32"/>
      <c r="D411" s="32"/>
      <c r="E411" s="32"/>
      <c r="F411" s="32"/>
    </row>
    <row r="412" spans="2:6" ht="12.75">
      <c r="B412" s="32"/>
      <c r="C412" s="32"/>
      <c r="D412" s="32"/>
      <c r="E412" s="32"/>
      <c r="F412" s="32"/>
    </row>
    <row r="413" spans="2:6" ht="12.75">
      <c r="B413" s="32"/>
      <c r="C413" s="32"/>
      <c r="D413" s="32"/>
      <c r="E413" s="32"/>
      <c r="F413" s="32"/>
    </row>
    <row r="414" spans="2:6" ht="12.75">
      <c r="B414" s="32"/>
      <c r="C414" s="32"/>
      <c r="D414" s="32"/>
      <c r="E414" s="32"/>
      <c r="F414" s="32"/>
    </row>
    <row r="415" spans="2:6" ht="12.75">
      <c r="B415" s="32"/>
      <c r="C415" s="32"/>
      <c r="D415" s="32"/>
      <c r="E415" s="32"/>
      <c r="F415" s="32"/>
    </row>
    <row r="416" spans="2:6" ht="12.75">
      <c r="B416" s="32"/>
      <c r="C416" s="32"/>
      <c r="D416" s="32"/>
      <c r="E416" s="32"/>
      <c r="F416" s="32"/>
    </row>
    <row r="417" spans="2:6" ht="12.75">
      <c r="B417" s="32"/>
      <c r="C417" s="32"/>
      <c r="D417" s="32"/>
      <c r="E417" s="32"/>
      <c r="F417" s="32"/>
    </row>
    <row r="418" spans="2:6" ht="12.75">
      <c r="B418" s="32"/>
      <c r="C418" s="32"/>
      <c r="D418" s="32"/>
      <c r="E418" s="32"/>
      <c r="F418" s="32"/>
    </row>
    <row r="419" spans="2:6" ht="12.75">
      <c r="B419" s="32"/>
      <c r="C419" s="32"/>
      <c r="D419" s="32"/>
      <c r="E419" s="32"/>
      <c r="F419" s="32"/>
    </row>
    <row r="420" spans="2:6" ht="12.75">
      <c r="B420" s="32"/>
      <c r="C420" s="32"/>
      <c r="D420" s="32"/>
      <c r="E420" s="32"/>
      <c r="F420" s="32"/>
    </row>
    <row r="421" spans="2:6" ht="12.75">
      <c r="B421" s="32"/>
      <c r="C421" s="32"/>
      <c r="D421" s="32"/>
      <c r="E421" s="32"/>
      <c r="F421" s="32"/>
    </row>
    <row r="422" spans="2:6" ht="12.75">
      <c r="B422" s="32"/>
      <c r="C422" s="32"/>
      <c r="D422" s="32"/>
      <c r="E422" s="32"/>
      <c r="F422" s="32"/>
    </row>
    <row r="423" spans="2:6" ht="12.75">
      <c r="B423" s="32"/>
      <c r="C423" s="32"/>
      <c r="D423" s="32"/>
      <c r="E423" s="32"/>
      <c r="F423" s="32"/>
    </row>
    <row r="424" spans="2:6" ht="12.75">
      <c r="B424" s="32"/>
      <c r="C424" s="32"/>
      <c r="D424" s="32"/>
      <c r="E424" s="32"/>
      <c r="F424" s="32"/>
    </row>
    <row r="425" spans="2:6" ht="12.75">
      <c r="B425" s="32"/>
      <c r="C425" s="32"/>
      <c r="D425" s="32"/>
      <c r="E425" s="32"/>
      <c r="F425" s="32"/>
    </row>
    <row r="426" spans="2:6" ht="12.75">
      <c r="B426" s="32"/>
      <c r="C426" s="32"/>
      <c r="D426" s="32"/>
      <c r="E426" s="32"/>
      <c r="F426" s="32"/>
    </row>
    <row r="427" spans="2:6" ht="12.75">
      <c r="B427" s="32"/>
      <c r="C427" s="32"/>
      <c r="D427" s="32"/>
      <c r="E427" s="32"/>
      <c r="F427" s="32"/>
    </row>
    <row r="428" spans="2:6" ht="12.75">
      <c r="B428" s="32"/>
      <c r="C428" s="32"/>
      <c r="D428" s="32"/>
      <c r="E428" s="32"/>
      <c r="F428" s="32"/>
    </row>
    <row r="429" spans="2:6" ht="12.75">
      <c r="B429" s="32"/>
      <c r="C429" s="32"/>
      <c r="D429" s="32"/>
      <c r="E429" s="32"/>
      <c r="F429" s="32"/>
    </row>
    <row r="430" spans="2:6" ht="12.75">
      <c r="B430" s="32"/>
      <c r="C430" s="32"/>
      <c r="D430" s="32"/>
      <c r="E430" s="32"/>
      <c r="F430" s="32"/>
    </row>
    <row r="431" spans="2:6" ht="12.75">
      <c r="B431" s="32"/>
      <c r="C431" s="32"/>
      <c r="D431" s="32"/>
      <c r="E431" s="32"/>
      <c r="F431" s="32"/>
    </row>
    <row r="432" spans="2:6" ht="12.75">
      <c r="B432" s="32"/>
      <c r="C432" s="32"/>
      <c r="D432" s="32"/>
      <c r="E432" s="32"/>
      <c r="F432" s="32"/>
    </row>
    <row r="433" spans="2:6" ht="12.75">
      <c r="B433" s="32"/>
      <c r="C433" s="32"/>
      <c r="D433" s="32"/>
      <c r="E433" s="32"/>
      <c r="F433" s="32"/>
    </row>
    <row r="434" spans="2:6" ht="12.75">
      <c r="B434" s="32"/>
      <c r="C434" s="32"/>
      <c r="D434" s="32"/>
      <c r="E434" s="32"/>
      <c r="F434" s="32"/>
    </row>
    <row r="435" spans="2:6" ht="12.75">
      <c r="B435" s="32"/>
      <c r="C435" s="32"/>
      <c r="D435" s="32"/>
      <c r="E435" s="32"/>
      <c r="F435" s="32"/>
    </row>
    <row r="436" spans="2:6" ht="12.75">
      <c r="B436" s="32"/>
      <c r="C436" s="32"/>
      <c r="D436" s="32"/>
      <c r="E436" s="32"/>
      <c r="F436" s="32"/>
    </row>
    <row r="437" spans="2:6" ht="12.75">
      <c r="B437" s="32"/>
      <c r="C437" s="32"/>
      <c r="D437" s="32"/>
      <c r="E437" s="32"/>
      <c r="F437" s="32"/>
    </row>
    <row r="438" spans="2:6" ht="12.75">
      <c r="B438" s="32"/>
      <c r="C438" s="32"/>
      <c r="D438" s="32"/>
      <c r="E438" s="32"/>
      <c r="F438" s="32"/>
    </row>
    <row r="439" spans="2:6" ht="12.75">
      <c r="B439" s="32"/>
      <c r="C439" s="32"/>
      <c r="D439" s="32"/>
      <c r="E439" s="32"/>
      <c r="F439" s="32"/>
    </row>
    <row r="440" spans="2:6" ht="12.75">
      <c r="B440" s="32"/>
      <c r="C440" s="32"/>
      <c r="D440" s="32"/>
      <c r="E440" s="32"/>
      <c r="F440" s="32"/>
    </row>
    <row r="441" spans="2:6" ht="12.75">
      <c r="B441" s="32"/>
      <c r="C441" s="32"/>
      <c r="D441" s="32"/>
      <c r="E441" s="32"/>
      <c r="F441" s="32"/>
    </row>
    <row r="442" spans="2:6" ht="12.75">
      <c r="B442" s="32"/>
      <c r="C442" s="32"/>
      <c r="D442" s="32"/>
      <c r="E442" s="32"/>
      <c r="F442" s="32"/>
    </row>
    <row r="443" spans="2:6" ht="12.75">
      <c r="B443" s="32"/>
      <c r="C443" s="32"/>
      <c r="D443" s="32"/>
      <c r="E443" s="32"/>
      <c r="F443" s="32"/>
    </row>
    <row r="444" spans="2:6" ht="12.75">
      <c r="B444" s="32"/>
      <c r="C444" s="32"/>
      <c r="D444" s="32"/>
      <c r="E444" s="32"/>
      <c r="F444" s="32"/>
    </row>
    <row r="445" spans="2:6" ht="12.75">
      <c r="B445" s="32"/>
      <c r="C445" s="32"/>
      <c r="D445" s="32"/>
      <c r="E445" s="32"/>
      <c r="F445" s="32"/>
    </row>
    <row r="446" spans="2:6" ht="12.75">
      <c r="B446" s="32"/>
      <c r="C446" s="32"/>
      <c r="D446" s="32"/>
      <c r="E446" s="32"/>
      <c r="F446" s="32"/>
    </row>
    <row r="447" spans="2:6" ht="12.75">
      <c r="B447" s="32"/>
      <c r="C447" s="32"/>
      <c r="D447" s="32"/>
      <c r="E447" s="32"/>
      <c r="F447" s="32"/>
    </row>
    <row r="448" spans="2:6" ht="12.75">
      <c r="B448" s="32"/>
      <c r="C448" s="32"/>
      <c r="D448" s="32"/>
      <c r="E448" s="32"/>
      <c r="F448" s="32"/>
    </row>
    <row r="449" spans="2:6" ht="12.75">
      <c r="B449" s="32"/>
      <c r="C449" s="32"/>
      <c r="D449" s="32"/>
      <c r="E449" s="32"/>
      <c r="F449" s="32"/>
    </row>
    <row r="450" spans="2:6" ht="12.75">
      <c r="B450" s="32"/>
      <c r="C450" s="32"/>
      <c r="D450" s="32"/>
      <c r="E450" s="32"/>
      <c r="F450" s="32"/>
    </row>
    <row r="451" spans="2:6" ht="12.75">
      <c r="B451" s="32"/>
      <c r="C451" s="32"/>
      <c r="D451" s="32"/>
      <c r="E451" s="32"/>
      <c r="F451" s="32"/>
    </row>
    <row r="452" spans="2:6" ht="12.75">
      <c r="B452" s="32"/>
      <c r="C452" s="32"/>
      <c r="D452" s="32"/>
      <c r="E452" s="32"/>
      <c r="F452" s="32"/>
    </row>
    <row r="453" spans="2:6" ht="12.75">
      <c r="B453" s="32"/>
      <c r="C453" s="32"/>
      <c r="D453" s="32"/>
      <c r="E453" s="32"/>
      <c r="F453" s="32"/>
    </row>
    <row r="454" spans="2:6" ht="12.75">
      <c r="B454" s="32"/>
      <c r="C454" s="32"/>
      <c r="D454" s="32"/>
      <c r="E454" s="32"/>
      <c r="F454" s="32"/>
    </row>
    <row r="455" spans="2:6" ht="12.75">
      <c r="B455" s="32"/>
      <c r="C455" s="32"/>
      <c r="D455" s="32"/>
      <c r="E455" s="32"/>
      <c r="F455" s="32"/>
    </row>
    <row r="456" spans="2:6" ht="12.75">
      <c r="B456" s="32"/>
      <c r="C456" s="32"/>
      <c r="D456" s="32"/>
      <c r="E456" s="32"/>
      <c r="F456" s="32"/>
    </row>
    <row r="457" spans="2:6" ht="12.75">
      <c r="B457" s="32"/>
      <c r="C457" s="32"/>
      <c r="D457" s="32"/>
      <c r="E457" s="32"/>
      <c r="F457" s="32"/>
    </row>
    <row r="458" spans="2:6" ht="12.75">
      <c r="B458" s="32"/>
      <c r="C458" s="32"/>
      <c r="D458" s="32"/>
      <c r="E458" s="32"/>
      <c r="F458" s="32"/>
    </row>
    <row r="459" spans="2:6" ht="12.75">
      <c r="B459" s="32"/>
      <c r="C459" s="32"/>
      <c r="D459" s="32"/>
      <c r="E459" s="32"/>
      <c r="F459" s="32"/>
    </row>
    <row r="460" spans="2:6" ht="12.75">
      <c r="B460" s="32"/>
      <c r="C460" s="32"/>
      <c r="D460" s="32"/>
      <c r="E460" s="32"/>
      <c r="F460" s="32"/>
    </row>
    <row r="461" spans="2:6" ht="12.75">
      <c r="B461" s="32"/>
      <c r="C461" s="32"/>
      <c r="D461" s="32"/>
      <c r="E461" s="32"/>
      <c r="F461" s="32"/>
    </row>
    <row r="462" spans="2:6" ht="12.75">
      <c r="B462" s="32"/>
      <c r="C462" s="32"/>
      <c r="D462" s="32"/>
      <c r="E462" s="32"/>
      <c r="F462" s="32"/>
    </row>
    <row r="463" spans="2:6" ht="12.75">
      <c r="B463" s="32"/>
      <c r="C463" s="32"/>
      <c r="D463" s="32"/>
      <c r="E463" s="32"/>
      <c r="F463" s="32"/>
    </row>
    <row r="464" spans="2:6" ht="12.75">
      <c r="B464" s="32"/>
      <c r="C464" s="32"/>
      <c r="D464" s="32"/>
      <c r="E464" s="32"/>
      <c r="F464" s="32"/>
    </row>
    <row r="465" spans="2:6" ht="12.75">
      <c r="B465" s="32"/>
      <c r="C465" s="32"/>
      <c r="D465" s="32"/>
      <c r="E465" s="32"/>
      <c r="F465" s="32"/>
    </row>
    <row r="466" spans="2:6" ht="12.75">
      <c r="B466" s="32"/>
      <c r="C466" s="32"/>
      <c r="D466" s="32"/>
      <c r="E466" s="32"/>
      <c r="F466" s="32"/>
    </row>
    <row r="467" spans="2:6" ht="12.75">
      <c r="B467" s="32"/>
      <c r="C467" s="32"/>
      <c r="D467" s="32"/>
      <c r="E467" s="32"/>
      <c r="F467" s="32"/>
    </row>
    <row r="468" spans="2:6" ht="12.75">
      <c r="B468" s="32"/>
      <c r="C468" s="32"/>
      <c r="D468" s="32"/>
      <c r="E468" s="32"/>
      <c r="F468" s="32"/>
    </row>
    <row r="469" spans="2:6" ht="12.75">
      <c r="B469" s="32"/>
      <c r="C469" s="32"/>
      <c r="D469" s="32"/>
      <c r="E469" s="32"/>
      <c r="F469" s="32"/>
    </row>
    <row r="470" spans="2:6" ht="12.75">
      <c r="B470" s="32"/>
      <c r="C470" s="32"/>
      <c r="D470" s="32"/>
      <c r="E470" s="32"/>
      <c r="F470" s="32"/>
    </row>
    <row r="471" spans="2:6" ht="12.75">
      <c r="B471" s="32"/>
      <c r="C471" s="32"/>
      <c r="D471" s="32"/>
      <c r="E471" s="32"/>
      <c r="F471" s="32"/>
    </row>
    <row r="472" spans="2:6" ht="12.75">
      <c r="B472" s="32"/>
      <c r="C472" s="32"/>
      <c r="D472" s="32"/>
      <c r="E472" s="32"/>
      <c r="F472" s="32"/>
    </row>
    <row r="473" spans="2:6" ht="12.75">
      <c r="B473" s="32"/>
      <c r="C473" s="32"/>
      <c r="D473" s="32"/>
      <c r="E473" s="32"/>
      <c r="F473" s="32"/>
    </row>
    <row r="474" spans="2:6" ht="12.75">
      <c r="B474" s="32"/>
      <c r="C474" s="32"/>
      <c r="D474" s="32"/>
      <c r="E474" s="32"/>
      <c r="F474" s="32"/>
    </row>
    <row r="475" spans="2:6" ht="12.75">
      <c r="B475" s="32"/>
      <c r="C475" s="32"/>
      <c r="D475" s="32"/>
      <c r="E475" s="32"/>
      <c r="F475" s="32"/>
    </row>
    <row r="476" spans="2:6" ht="12.75">
      <c r="B476" s="32"/>
      <c r="C476" s="32"/>
      <c r="D476" s="32"/>
      <c r="E476" s="32"/>
      <c r="F476" s="32"/>
    </row>
    <row r="477" spans="2:6" ht="12.75">
      <c r="B477" s="32"/>
      <c r="C477" s="32"/>
      <c r="D477" s="32"/>
      <c r="E477" s="32"/>
      <c r="F477" s="32"/>
    </row>
    <row r="478" spans="2:6" ht="12.75">
      <c r="B478" s="32"/>
      <c r="C478" s="32"/>
      <c r="D478" s="32"/>
      <c r="E478" s="32"/>
      <c r="F478" s="32"/>
    </row>
    <row r="479" spans="2:6" ht="12.75">
      <c r="B479" s="32"/>
      <c r="C479" s="32"/>
      <c r="D479" s="32"/>
      <c r="E479" s="32"/>
      <c r="F479" s="32"/>
    </row>
    <row r="480" spans="2:6" ht="12.75">
      <c r="B480" s="32"/>
      <c r="C480" s="32"/>
      <c r="D480" s="32"/>
      <c r="E480" s="32"/>
      <c r="F480" s="32"/>
    </row>
    <row r="481" spans="2:6" ht="12.75">
      <c r="B481" s="32"/>
      <c r="C481" s="32"/>
      <c r="D481" s="32"/>
      <c r="E481" s="32"/>
      <c r="F481" s="32"/>
    </row>
    <row r="482" spans="2:6" ht="12.75">
      <c r="B482" s="32"/>
      <c r="C482" s="32"/>
      <c r="D482" s="32"/>
      <c r="E482" s="32"/>
      <c r="F482" s="32"/>
    </row>
    <row r="483" spans="2:6" ht="12.75">
      <c r="B483" s="32"/>
      <c r="C483" s="32"/>
      <c r="D483" s="32"/>
      <c r="E483" s="32"/>
      <c r="F483" s="32"/>
    </row>
    <row r="484" spans="2:6" ht="12.75">
      <c r="B484" s="32"/>
      <c r="C484" s="32"/>
      <c r="D484" s="32"/>
      <c r="E484" s="32"/>
      <c r="F484" s="32"/>
    </row>
    <row r="485" spans="2:6" ht="12.75">
      <c r="B485" s="32"/>
      <c r="C485" s="32"/>
      <c r="D485" s="32"/>
      <c r="E485" s="32"/>
      <c r="F485" s="32"/>
    </row>
    <row r="486" spans="2:6" ht="12.75">
      <c r="B486" s="32"/>
      <c r="C486" s="32"/>
      <c r="D486" s="32"/>
      <c r="E486" s="32"/>
      <c r="F486" s="32"/>
    </row>
    <row r="487" spans="2:6" ht="12.75">
      <c r="B487" s="32"/>
      <c r="C487" s="32"/>
      <c r="D487" s="32"/>
      <c r="E487" s="32"/>
      <c r="F487" s="32"/>
    </row>
    <row r="488" spans="2:6" ht="12.75">
      <c r="B488" s="32"/>
      <c r="C488" s="32"/>
      <c r="D488" s="32"/>
      <c r="E488" s="32"/>
      <c r="F488" s="32"/>
    </row>
    <row r="489" spans="2:6" ht="12.75">
      <c r="B489" s="32"/>
      <c r="C489" s="32"/>
      <c r="D489" s="32"/>
      <c r="E489" s="32"/>
      <c r="F489" s="32"/>
    </row>
    <row r="490" spans="2:6" ht="12.75">
      <c r="B490" s="32"/>
      <c r="C490" s="32"/>
      <c r="D490" s="32"/>
      <c r="E490" s="32"/>
      <c r="F490" s="32"/>
    </row>
    <row r="491" spans="2:6" ht="12.75">
      <c r="B491" s="32"/>
      <c r="C491" s="32"/>
      <c r="D491" s="32"/>
      <c r="E491" s="32"/>
      <c r="F491" s="32"/>
    </row>
    <row r="492" spans="2:6" ht="12.75">
      <c r="B492" s="32"/>
      <c r="C492" s="32"/>
      <c r="D492" s="32"/>
      <c r="E492" s="32"/>
      <c r="F492" s="32"/>
    </row>
    <row r="493" spans="2:6" ht="12.75">
      <c r="B493" s="32"/>
      <c r="C493" s="32"/>
      <c r="D493" s="32"/>
      <c r="E493" s="32"/>
      <c r="F493" s="32"/>
    </row>
    <row r="494" spans="2:6" ht="12.75">
      <c r="B494" s="32"/>
      <c r="C494" s="32"/>
      <c r="D494" s="32"/>
      <c r="E494" s="32"/>
      <c r="F494" s="32"/>
    </row>
    <row r="495" spans="2:6" ht="12.75">
      <c r="B495" s="32"/>
      <c r="C495" s="32"/>
      <c r="D495" s="32"/>
      <c r="E495" s="32"/>
      <c r="F495" s="32"/>
    </row>
    <row r="496" spans="2:6" ht="12.75">
      <c r="B496" s="32"/>
      <c r="C496" s="32"/>
      <c r="D496" s="32"/>
      <c r="E496" s="32"/>
      <c r="F496" s="32"/>
    </row>
    <row r="497" spans="2:6" ht="12.75">
      <c r="B497" s="32"/>
      <c r="C497" s="32"/>
      <c r="D497" s="32"/>
      <c r="E497" s="32"/>
      <c r="F497" s="32"/>
    </row>
    <row r="498" spans="2:6" ht="12.75">
      <c r="B498" s="32"/>
      <c r="C498" s="32"/>
      <c r="D498" s="32"/>
      <c r="E498" s="32"/>
      <c r="F498" s="32"/>
    </row>
    <row r="499" spans="2:6" ht="12.75">
      <c r="B499" s="32"/>
      <c r="C499" s="32"/>
      <c r="D499" s="32"/>
      <c r="E499" s="32"/>
      <c r="F499" s="32"/>
    </row>
    <row r="500" spans="2:6" ht="12.75">
      <c r="B500" s="32"/>
      <c r="C500" s="32"/>
      <c r="D500" s="32"/>
      <c r="E500" s="32"/>
      <c r="F500" s="32"/>
    </row>
    <row r="501" spans="2:6" ht="12.75">
      <c r="B501" s="32"/>
      <c r="C501" s="32"/>
      <c r="D501" s="32"/>
      <c r="E501" s="32"/>
      <c r="F501" s="32"/>
    </row>
    <row r="502" spans="2:6" ht="12.75">
      <c r="B502" s="32"/>
      <c r="C502" s="32"/>
      <c r="D502" s="32"/>
      <c r="E502" s="32"/>
      <c r="F502" s="32"/>
    </row>
    <row r="503" spans="2:6" ht="12.75">
      <c r="B503" s="32"/>
      <c r="C503" s="32"/>
      <c r="D503" s="32"/>
      <c r="E503" s="32"/>
      <c r="F503" s="32"/>
    </row>
    <row r="504" spans="2:6" ht="12.75">
      <c r="B504" s="32"/>
      <c r="C504" s="32"/>
      <c r="D504" s="32"/>
      <c r="E504" s="32"/>
      <c r="F504" s="32"/>
    </row>
    <row r="505" spans="2:6" ht="12.75">
      <c r="B505" s="32"/>
      <c r="C505" s="32"/>
      <c r="D505" s="32"/>
      <c r="E505" s="32"/>
      <c r="F505" s="32"/>
    </row>
    <row r="506" spans="2:6" ht="12.75">
      <c r="B506" s="32"/>
      <c r="C506" s="32"/>
      <c r="D506" s="32"/>
      <c r="E506" s="32"/>
      <c r="F506" s="32"/>
    </row>
    <row r="507" spans="2:6" ht="12.75">
      <c r="B507" s="32"/>
      <c r="C507" s="32"/>
      <c r="D507" s="32"/>
      <c r="E507" s="32"/>
      <c r="F507" s="32"/>
    </row>
    <row r="508" spans="2:6" ht="12.75">
      <c r="B508" s="32"/>
      <c r="C508" s="32"/>
      <c r="D508" s="32"/>
      <c r="E508" s="32"/>
      <c r="F508" s="32"/>
    </row>
    <row r="509" spans="2:6" ht="12.75">
      <c r="B509" s="32"/>
      <c r="C509" s="32"/>
      <c r="D509" s="32"/>
      <c r="E509" s="32"/>
      <c r="F509" s="32"/>
    </row>
    <row r="510" spans="2:6" ht="12.75">
      <c r="B510" s="32"/>
      <c r="C510" s="32"/>
      <c r="D510" s="32"/>
      <c r="E510" s="32"/>
      <c r="F510" s="32"/>
    </row>
    <row r="511" spans="2:6" ht="12.75">
      <c r="B511" s="32"/>
      <c r="C511" s="32"/>
      <c r="D511" s="32"/>
      <c r="E511" s="32"/>
      <c r="F511" s="32"/>
    </row>
    <row r="512" spans="2:6" ht="12.75">
      <c r="B512" s="32"/>
      <c r="C512" s="32"/>
      <c r="D512" s="32"/>
      <c r="E512" s="32"/>
      <c r="F512" s="32"/>
    </row>
    <row r="513" spans="2:6" ht="12.75">
      <c r="B513" s="32"/>
      <c r="C513" s="32"/>
      <c r="D513" s="32"/>
      <c r="E513" s="32"/>
      <c r="F513" s="32"/>
    </row>
    <row r="514" spans="2:6" ht="12.75">
      <c r="B514" s="32"/>
      <c r="C514" s="32"/>
      <c r="D514" s="32"/>
      <c r="E514" s="32"/>
      <c r="F514" s="32"/>
    </row>
    <row r="515" spans="2:6" ht="12.75">
      <c r="B515" s="32"/>
      <c r="C515" s="32"/>
      <c r="D515" s="32"/>
      <c r="E515" s="32"/>
      <c r="F515" s="32"/>
    </row>
    <row r="516" spans="2:6" ht="12.75">
      <c r="B516" s="32"/>
      <c r="C516" s="32"/>
      <c r="D516" s="32"/>
      <c r="E516" s="32"/>
      <c r="F516" s="32"/>
    </row>
    <row r="517" spans="2:6" ht="12.75">
      <c r="B517" s="32"/>
      <c r="C517" s="32"/>
      <c r="D517" s="32"/>
      <c r="E517" s="32"/>
      <c r="F517" s="32"/>
    </row>
    <row r="518" spans="2:6" ht="12.75">
      <c r="B518" s="32"/>
      <c r="C518" s="32"/>
      <c r="D518" s="32"/>
      <c r="E518" s="32"/>
      <c r="F518" s="32"/>
    </row>
    <row r="519" spans="2:6" ht="12.75">
      <c r="B519" s="32"/>
      <c r="C519" s="32"/>
      <c r="D519" s="32"/>
      <c r="E519" s="32"/>
      <c r="F519" s="32"/>
    </row>
    <row r="520" spans="2:6" ht="12.75">
      <c r="B520" s="32"/>
      <c r="C520" s="32"/>
      <c r="D520" s="32"/>
      <c r="E520" s="32"/>
      <c r="F520" s="32"/>
    </row>
    <row r="521" spans="2:6" ht="12.75">
      <c r="B521" s="32"/>
      <c r="C521" s="32"/>
      <c r="D521" s="32"/>
      <c r="E521" s="32"/>
      <c r="F521" s="32"/>
    </row>
    <row r="522" spans="2:6" ht="12.75">
      <c r="B522" s="32"/>
      <c r="C522" s="32"/>
      <c r="D522" s="32"/>
      <c r="E522" s="32"/>
      <c r="F522" s="32"/>
    </row>
    <row r="523" spans="2:6" ht="12.75">
      <c r="B523" s="32"/>
      <c r="C523" s="32"/>
      <c r="D523" s="32"/>
      <c r="E523" s="32"/>
      <c r="F523" s="32"/>
    </row>
    <row r="524" spans="2:6" ht="12.75">
      <c r="B524" s="32"/>
      <c r="C524" s="32"/>
      <c r="D524" s="32"/>
      <c r="E524" s="32"/>
      <c r="F524" s="32"/>
    </row>
    <row r="525" spans="2:6" ht="12.75">
      <c r="B525" s="32"/>
      <c r="C525" s="32"/>
      <c r="D525" s="32"/>
      <c r="E525" s="32"/>
      <c r="F525" s="32"/>
    </row>
    <row r="526" spans="2:6" ht="12.75">
      <c r="B526" s="32"/>
      <c r="C526" s="32"/>
      <c r="D526" s="32"/>
      <c r="E526" s="32"/>
      <c r="F526" s="32"/>
    </row>
    <row r="527" spans="2:6" ht="12.75">
      <c r="B527" s="32"/>
      <c r="C527" s="32"/>
      <c r="D527" s="32"/>
      <c r="E527" s="32"/>
      <c r="F527" s="32"/>
    </row>
    <row r="528" spans="2:6" ht="12.75">
      <c r="B528" s="32"/>
      <c r="C528" s="32"/>
      <c r="D528" s="32"/>
      <c r="E528" s="32"/>
      <c r="F528" s="32"/>
    </row>
    <row r="529" spans="2:6" ht="12.75">
      <c r="B529" s="32"/>
      <c r="C529" s="32"/>
      <c r="D529" s="32"/>
      <c r="E529" s="32"/>
      <c r="F529" s="32"/>
    </row>
    <row r="530" spans="2:6" ht="12.75">
      <c r="B530" s="32"/>
      <c r="C530" s="32"/>
      <c r="D530" s="32"/>
      <c r="E530" s="32"/>
      <c r="F530" s="32"/>
    </row>
    <row r="531" spans="2:6" ht="12.75">
      <c r="B531" s="32"/>
      <c r="C531" s="32"/>
      <c r="D531" s="32"/>
      <c r="E531" s="32"/>
      <c r="F531" s="32"/>
    </row>
    <row r="532" spans="2:6" ht="12.75">
      <c r="B532" s="32"/>
      <c r="C532" s="32"/>
      <c r="D532" s="32"/>
      <c r="E532" s="32"/>
      <c r="F532" s="32"/>
    </row>
    <row r="533" spans="2:6" ht="12.75">
      <c r="B533" s="32"/>
      <c r="C533" s="32"/>
      <c r="D533" s="32"/>
      <c r="E533" s="32"/>
      <c r="F533" s="32"/>
    </row>
    <row r="534" spans="2:6" ht="12.75">
      <c r="B534" s="32"/>
      <c r="C534" s="32"/>
      <c r="D534" s="32"/>
      <c r="E534" s="32"/>
      <c r="F534" s="32"/>
    </row>
    <row r="535" spans="2:6" ht="12.75">
      <c r="B535" s="32"/>
      <c r="C535" s="32"/>
      <c r="D535" s="32"/>
      <c r="E535" s="32"/>
      <c r="F535" s="32"/>
    </row>
    <row r="536" spans="2:6" ht="12.75">
      <c r="B536" s="32"/>
      <c r="C536" s="32"/>
      <c r="D536" s="32"/>
      <c r="E536" s="32"/>
      <c r="F536" s="32"/>
    </row>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dc:creator>
  <cp:keywords/>
  <dc:description/>
  <cp:lastModifiedBy>WINDOWS XP</cp:lastModifiedBy>
  <dcterms:created xsi:type="dcterms:W3CDTF">2006-06-18T00:43:12Z</dcterms:created>
  <dcterms:modified xsi:type="dcterms:W3CDTF">2006-06-25T02:11:00Z</dcterms:modified>
  <cp:category/>
  <cp:version/>
  <cp:contentType/>
  <cp:contentStatus/>
</cp:coreProperties>
</file>