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casos de la TIR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<sst xmlns="http://schemas.openxmlformats.org/spreadsheetml/2006/main" count="16" uniqueCount="14">
  <si>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A</t>
  </si>
  <si>
    <t>B</t>
  </si>
  <si>
    <t>C</t>
  </si>
  <si>
    <t>tasa descuento</t>
  </si>
  <si>
    <t>proyecto A</t>
  </si>
  <si>
    <t>tir</t>
  </si>
  <si>
    <t>proyecto B</t>
  </si>
  <si>
    <t>proyecto C</t>
  </si>
  <si>
    <t>A-B</t>
  </si>
  <si>
    <t>proyecto</t>
  </si>
  <si>
    <t>Ejercicios de Valor Presente Neto, Tasa Interna de Retorno</t>
  </si>
  <si>
    <t>en proyectos mutuamente excluyentes y con más de una TIR</t>
  </si>
  <si>
    <t>proyecto A-B</t>
  </si>
  <si>
    <t>periodos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</si>
</sst>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8"/>
      <name val="Arial"/>
      <family val="0"/>
    </font>
    <font>
      <sz val="21.25"/>
      <name val="Arial"/>
      <family val="0"/>
    </font>
    <font>
      <sz val="9"/>
      <name val="Arial"/>
      <family val="2"/>
    </font>
    <font>
      <b/>
      <sz val="10.25"/>
      <name val="Arial"/>
      <family val="2"/>
    </font>
    <font>
      <b/>
      <sz val="9.25"/>
      <name val="Arial"/>
      <family val="2"/>
    </font>
    <font>
      <sz val="8.75"/>
      <name val="Arial"/>
      <family val="2"/>
    </font>
    <font>
      <sz val="17.75"/>
      <name val="Arial"/>
      <family val="0"/>
    </font>
    <font>
      <b/>
      <sz val="8.75"/>
      <name val="Arial"/>
      <family val="2"/>
    </font>
    <font>
      <sz val="23.5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9" fontId="0" fillId="0" borderId="3" xfId="19" applyBorder="1" applyAlignment="1">
      <alignment horizontal="center"/>
    </xf>
    <xf numFmtId="0" fontId="0" fillId="0" borderId="4" xfId="0" applyBorder="1" applyAlignment="1">
      <alignment/>
    </xf>
    <xf numFmtId="8" fontId="0" fillId="0" borderId="5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9" fontId="0" fillId="0" borderId="3" xfId="19" applyFont="1" applyFill="1" applyBorder="1" applyAlignment="1">
      <alignment horizontal="center"/>
    </xf>
    <xf numFmtId="8" fontId="0" fillId="0" borderId="6" xfId="0" applyNumberFormat="1" applyFill="1" applyBorder="1" applyAlignment="1">
      <alignment horizontal="center"/>
    </xf>
    <xf numFmtId="9" fontId="0" fillId="0" borderId="8" xfId="19" applyFont="1" applyFill="1" applyBorder="1" applyAlignment="1">
      <alignment horizontal="center"/>
    </xf>
    <xf numFmtId="8" fontId="0" fillId="0" borderId="9" xfId="0" applyNumberForma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8" fontId="0" fillId="3" borderId="2" xfId="0" applyNumberFormat="1" applyFill="1" applyBorder="1" applyAlignment="1">
      <alignment horizontal="center"/>
    </xf>
    <xf numFmtId="8" fontId="0" fillId="3" borderId="9" xfId="0" applyNumberFormat="1" applyFill="1" applyBorder="1" applyAlignment="1">
      <alignment horizontal="center"/>
    </xf>
    <xf numFmtId="8" fontId="0" fillId="0" borderId="2" xfId="0" applyNumberFormat="1" applyFill="1" applyBorder="1" applyAlignment="1">
      <alignment horizontal="center"/>
    </xf>
    <xf numFmtId="9" fontId="0" fillId="4" borderId="1" xfId="19" applyFill="1" applyBorder="1" applyAlignment="1">
      <alignment horizontal="center"/>
    </xf>
    <xf numFmtId="9" fontId="0" fillId="4" borderId="8" xfId="19" applyFill="1" applyBorder="1" applyAlignment="1">
      <alignment horizontal="center"/>
    </xf>
    <xf numFmtId="9" fontId="0" fillId="4" borderId="4" xfId="19" applyFill="1" applyBorder="1" applyAlignment="1">
      <alignment horizontal="center"/>
    </xf>
    <xf numFmtId="9" fontId="0" fillId="4" borderId="7" xfId="19" applyFill="1" applyBorder="1" applyAlignment="1">
      <alignment horizontal="center"/>
    </xf>
    <xf numFmtId="9" fontId="0" fillId="3" borderId="1" xfId="19" applyFont="1" applyFill="1" applyBorder="1" applyAlignment="1">
      <alignment horizontal="center"/>
    </xf>
    <xf numFmtId="9" fontId="0" fillId="3" borderId="8" xfId="19" applyFont="1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8" fontId="0" fillId="0" borderId="7" xfId="0" applyNumberFormat="1" applyFill="1" applyBorder="1" applyAlignment="1">
      <alignment horizontal="center"/>
    </xf>
    <xf numFmtId="8" fontId="0" fillId="4" borderId="4" xfId="0" applyNumberFormat="1" applyFill="1" applyBorder="1" applyAlignment="1">
      <alignment horizontal="center"/>
    </xf>
    <xf numFmtId="8" fontId="0" fillId="4" borderId="7" xfId="0" applyNumberFormat="1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 Presente Neto proyecto "C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5"/>
          <c:w val="0.9605"/>
          <c:h val="0.8225"/>
        </c:manualLayout>
      </c:layout>
      <c:lineChart>
        <c:grouping val="standard"/>
        <c:varyColors val="0"/>
        <c:ser>
          <c:idx val="0"/>
          <c:order val="0"/>
          <c:tx>
            <c:v>proyecto 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'casos de la TIR'!$B$13:$B$98</c:f>
              <c:numCache/>
            </c:numRef>
          </c:cat>
          <c:val>
            <c:numRef>
              <c:f>'casos de la TIR'!$E$13:$E$98</c:f>
              <c:numCache/>
            </c:numRef>
          </c:val>
          <c:smooth val="1"/>
        </c:ser>
        <c:marker val="1"/>
        <c:axId val="18450222"/>
        <c:axId val="31834271"/>
      </c:lineChart>
      <c:catAx>
        <c:axId val="1845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noMultiLvlLbl val="0"/>
      </c:catAx>
      <c:valAx>
        <c:axId val="31834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45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937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Valor Presente Neto proyectos "A" y "B"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125"/>
          <c:w val="0.918"/>
          <c:h val="0.74125"/>
        </c:manualLayout>
      </c:layout>
      <c:lineChart>
        <c:grouping val="standard"/>
        <c:varyColors val="0"/>
        <c:ser>
          <c:idx val="0"/>
          <c:order val="0"/>
          <c:tx>
            <c:v>proyecto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'casos de la TIR'!$B$13:$B$98</c:f>
              <c:numCache/>
            </c:numRef>
          </c:cat>
          <c:val>
            <c:numRef>
              <c:f>'casos de la TIR'!$C$13:$C$98</c:f>
              <c:numCache/>
            </c:numRef>
          </c:val>
          <c:smooth val="0"/>
        </c:ser>
        <c:ser>
          <c:idx val="1"/>
          <c:order val="1"/>
          <c:tx>
            <c:v>proyecto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'casos de la TIR'!$B$13:$B$98</c:f>
              <c:numCache/>
            </c:numRef>
          </c:cat>
          <c:val>
            <c:numRef>
              <c:f>'casos de la TIR'!$D$13:$D$98</c:f>
              <c:numCache/>
            </c:numRef>
          </c:val>
          <c:smooth val="0"/>
        </c:ser>
        <c:axId val="18072984"/>
        <c:axId val="28439129"/>
      </c:lineChart>
      <c:catAx>
        <c:axId val="1807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lblOffset val="100"/>
        <c:noMultiLvlLbl val="0"/>
      </c:catAx>
      <c:valAx>
        <c:axId val="2843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nuevos soles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07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8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</cdr:x>
      <cdr:y>0.2195</cdr:y>
    </cdr:from>
    <cdr:to>
      <cdr:x>0.75525</cdr:x>
      <cdr:y>0.39575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895350"/>
          <a:ext cx="12858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12</xdr:row>
      <xdr:rowOff>66675</xdr:rowOff>
    </xdr:from>
    <xdr:to>
      <xdr:col>32</xdr:col>
      <xdr:colOff>723900</xdr:colOff>
      <xdr:row>37</xdr:row>
      <xdr:rowOff>104775</xdr:rowOff>
    </xdr:to>
    <xdr:grpSp>
      <xdr:nvGrpSpPr>
        <xdr:cNvPr id="1" name="Group 13"/>
        <xdr:cNvGrpSpPr>
          <a:grpSpLocks/>
        </xdr:cNvGrpSpPr>
      </xdr:nvGrpSpPr>
      <xdr:grpSpPr>
        <a:xfrm>
          <a:off x="19059525" y="2066925"/>
          <a:ext cx="6048375" cy="4086225"/>
          <a:chOff x="631" y="699"/>
          <a:chExt cx="565" cy="429"/>
        </a:xfrm>
        <a:solidFill>
          <a:srgbClr val="FFFFFF"/>
        </a:solidFill>
      </xdr:grpSpPr>
      <xdr:graphicFrame>
        <xdr:nvGraphicFramePr>
          <xdr:cNvPr id="2" name="Chart 8"/>
          <xdr:cNvGraphicFramePr/>
        </xdr:nvGraphicFramePr>
        <xdr:xfrm>
          <a:off x="631" y="699"/>
          <a:ext cx="565" cy="4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9"/>
          <xdr:cNvSpPr txBox="1">
            <a:spLocks noChangeArrowheads="1"/>
          </xdr:cNvSpPr>
        </xdr:nvSpPr>
        <xdr:spPr>
          <a:xfrm>
            <a:off x="848" y="890"/>
            <a:ext cx="94" cy="47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doble Tasa Interna de Retorno</a:t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 flipV="1">
            <a:off x="939" y="796"/>
            <a:ext cx="18" cy="93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 flipV="1">
            <a:off x="948" y="828"/>
            <a:ext cx="147" cy="73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12</xdr:row>
      <xdr:rowOff>85725</xdr:rowOff>
    </xdr:from>
    <xdr:to>
      <xdr:col>19</xdr:col>
      <xdr:colOff>28575</xdr:colOff>
      <xdr:row>35</xdr:row>
      <xdr:rowOff>133350</xdr:rowOff>
    </xdr:to>
    <xdr:grpSp>
      <xdr:nvGrpSpPr>
        <xdr:cNvPr id="6" name="Group 15"/>
        <xdr:cNvGrpSpPr>
          <a:grpSpLocks/>
        </xdr:cNvGrpSpPr>
      </xdr:nvGrpSpPr>
      <xdr:grpSpPr>
        <a:xfrm>
          <a:off x="8391525" y="2085975"/>
          <a:ext cx="6115050" cy="3771900"/>
          <a:chOff x="641" y="261"/>
          <a:chExt cx="553" cy="396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641" y="261"/>
          <a:ext cx="553" cy="39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TextBox 2"/>
          <xdr:cNvSpPr txBox="1">
            <a:spLocks noChangeArrowheads="1"/>
          </xdr:cNvSpPr>
        </xdr:nvSpPr>
        <xdr:spPr>
          <a:xfrm>
            <a:off x="943" y="379"/>
            <a:ext cx="98" cy="34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Tasa Interna de Retorno Marginal</a:t>
            </a:r>
          </a:p>
        </xdr:txBody>
      </xdr:sp>
      <xdr:sp>
        <xdr:nvSpPr>
          <xdr:cNvPr id="9" name="Line 3"/>
          <xdr:cNvSpPr>
            <a:spLocks/>
          </xdr:cNvSpPr>
        </xdr:nvSpPr>
        <xdr:spPr>
          <a:xfrm flipH="1">
            <a:off x="863" y="409"/>
            <a:ext cx="112" cy="54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4"/>
          <xdr:cNvSpPr txBox="1">
            <a:spLocks noChangeArrowheads="1"/>
          </xdr:cNvSpPr>
        </xdr:nvSpPr>
        <xdr:spPr>
          <a:xfrm>
            <a:off x="785" y="336"/>
            <a:ext cx="76" cy="24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proyecto A</a:t>
            </a:r>
          </a:p>
        </xdr:txBody>
      </xdr:sp>
      <xdr:sp>
        <xdr:nvSpPr>
          <xdr:cNvPr id="11" name="Line 5"/>
          <xdr:cNvSpPr>
            <a:spLocks/>
          </xdr:cNvSpPr>
        </xdr:nvSpPr>
        <xdr:spPr>
          <a:xfrm flipH="1">
            <a:off x="783" y="358"/>
            <a:ext cx="4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6"/>
          <xdr:cNvSpPr txBox="1">
            <a:spLocks noChangeArrowheads="1"/>
          </xdr:cNvSpPr>
        </xdr:nvSpPr>
        <xdr:spPr>
          <a:xfrm>
            <a:off x="768" y="443"/>
            <a:ext cx="62" cy="19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proyecto B</a:t>
            </a:r>
          </a:p>
        </xdr:txBody>
      </xdr:sp>
      <xdr:sp>
        <xdr:nvSpPr>
          <xdr:cNvPr id="13" name="Line 7"/>
          <xdr:cNvSpPr>
            <a:spLocks/>
          </xdr:cNvSpPr>
        </xdr:nvSpPr>
        <xdr:spPr>
          <a:xfrm flipH="1" flipV="1">
            <a:off x="804" y="408"/>
            <a:ext cx="3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2"/>
          <xdr:cNvSpPr>
            <a:spLocks/>
          </xdr:cNvSpPr>
        </xdr:nvSpPr>
        <xdr:spPr>
          <a:xfrm>
            <a:off x="853" y="384"/>
            <a:ext cx="0" cy="201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10</xdr:row>
      <xdr:rowOff>76200</xdr:rowOff>
    </xdr:from>
    <xdr:to>
      <xdr:col>9</xdr:col>
      <xdr:colOff>571500</xdr:colOff>
      <xdr:row>20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067300" y="1752600"/>
          <a:ext cx="2362200" cy="1590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relación a los proyectos "A"," B" y" C" 
a)Hallar la función de Valor Presente Neto del proyecto "A"," B", "C", y "A-B" (incremental) y   graficar cada uno de éstos; 
b) Hallar la Tasa Interna de Retorno de cada proyecto.
c)  Deteminar la conveniencia del proyecto "A" o" B" y de que depende;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8"/>
  <sheetViews>
    <sheetView tabSelected="1" zoomScale="75" zoomScaleNormal="75" workbookViewId="0" topLeftCell="A1">
      <selection activeCell="X23" sqref="X23"/>
    </sheetView>
  </sheetViews>
  <sheetFormatPr defaultColWidth="11.421875" defaultRowHeight="12.75"/>
  <sheetData>
    <row r="1" spans="2:7" ht="15">
      <c r="B1" s="18" t="s">
        <v>10</v>
      </c>
      <c r="C1" s="19"/>
      <c r="D1" s="19"/>
      <c r="E1" s="19"/>
      <c r="F1" s="19"/>
      <c r="G1" s="19"/>
    </row>
    <row r="2" spans="2:7" ht="15">
      <c r="B2" s="18" t="s">
        <v>11</v>
      </c>
      <c r="C2" s="18"/>
      <c r="D2" s="18"/>
      <c r="E2" s="18"/>
      <c r="F2" s="18"/>
      <c r="G2" s="19"/>
    </row>
    <row r="4" spans="3:8" ht="12.75">
      <c r="C4" s="38" t="s">
        <v>13</v>
      </c>
      <c r="D4" s="39"/>
      <c r="E4" s="39" t="s">
        <v>13</v>
      </c>
      <c r="F4" s="39"/>
      <c r="G4" s="39" t="s">
        <v>13</v>
      </c>
      <c r="H4" s="40"/>
    </row>
    <row r="5" spans="2:9" ht="12.75">
      <c r="B5" s="22" t="s">
        <v>9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4" t="s">
        <v>5</v>
      </c>
    </row>
    <row r="6" spans="2:9" ht="12.75">
      <c r="B6" s="14" t="s">
        <v>0</v>
      </c>
      <c r="C6" s="16">
        <v>-1000</v>
      </c>
      <c r="D6" s="16">
        <v>500</v>
      </c>
      <c r="E6" s="16">
        <v>500</v>
      </c>
      <c r="F6" s="16">
        <v>500</v>
      </c>
      <c r="G6" s="16">
        <v>500</v>
      </c>
      <c r="H6" s="16">
        <v>500</v>
      </c>
      <c r="I6" s="12">
        <f>IRR(C6:H6)</f>
        <v>0.41041496500930125</v>
      </c>
    </row>
    <row r="7" spans="2:9" ht="12.75">
      <c r="B7" s="14" t="s">
        <v>1</v>
      </c>
      <c r="C7" s="16">
        <v>-600</v>
      </c>
      <c r="D7" s="16">
        <v>300</v>
      </c>
      <c r="E7" s="16">
        <v>400</v>
      </c>
      <c r="F7" s="16">
        <v>400</v>
      </c>
      <c r="G7" s="16">
        <v>400</v>
      </c>
      <c r="H7" s="16">
        <v>400</v>
      </c>
      <c r="I7" s="12">
        <f>IRR(C7:H7)</f>
        <v>0.529281143084728</v>
      </c>
    </row>
    <row r="8" spans="2:9" ht="12.75">
      <c r="B8" s="14" t="s">
        <v>2</v>
      </c>
      <c r="C8" s="16">
        <v>-7000</v>
      </c>
      <c r="D8" s="16">
        <v>25000</v>
      </c>
      <c r="E8" s="16">
        <v>-25000</v>
      </c>
      <c r="F8" s="16">
        <v>25000</v>
      </c>
      <c r="G8" s="16">
        <v>-25000</v>
      </c>
      <c r="H8" s="16">
        <v>-5000</v>
      </c>
      <c r="I8" s="12">
        <f>IRR(C8:H8)</f>
        <v>0.43128119599280085</v>
      </c>
    </row>
    <row r="9" spans="2:9" ht="12.75">
      <c r="B9" s="15" t="s">
        <v>8</v>
      </c>
      <c r="C9" s="17">
        <f aca="true" t="shared" si="0" ref="C9:H9">C6-C7</f>
        <v>-400</v>
      </c>
      <c r="D9" s="17">
        <f t="shared" si="0"/>
        <v>200</v>
      </c>
      <c r="E9" s="17">
        <f t="shared" si="0"/>
        <v>100</v>
      </c>
      <c r="F9" s="17">
        <f t="shared" si="0"/>
        <v>100</v>
      </c>
      <c r="G9" s="17">
        <f t="shared" si="0"/>
        <v>100</v>
      </c>
      <c r="H9" s="17">
        <f t="shared" si="0"/>
        <v>100</v>
      </c>
      <c r="I9" s="13">
        <f>IRR(C9:H9)</f>
        <v>0.17676651724901182</v>
      </c>
    </row>
    <row r="11" spans="2:6" ht="12.75">
      <c r="B11" s="22" t="s">
        <v>3</v>
      </c>
      <c r="C11" s="22" t="s">
        <v>4</v>
      </c>
      <c r="D11" s="20" t="s">
        <v>6</v>
      </c>
      <c r="E11" s="21" t="s">
        <v>7</v>
      </c>
      <c r="F11" s="21" t="s">
        <v>12</v>
      </c>
    </row>
    <row r="12" spans="2:6" ht="12.75">
      <c r="B12" s="1"/>
      <c r="C12" s="4"/>
      <c r="D12" s="4"/>
      <c r="E12" s="2"/>
      <c r="F12" s="4"/>
    </row>
    <row r="13" spans="2:6" ht="12.75">
      <c r="B13" s="3">
        <v>0</v>
      </c>
      <c r="C13" s="5">
        <f>NPV(B13,$D$6:$H$6)+$C$6</f>
        <v>1500</v>
      </c>
      <c r="D13" s="5">
        <f>NPV(B13,$D$7:$H$7)+$C$7</f>
        <v>1300</v>
      </c>
      <c r="E13" s="6">
        <f>NPV(B13,$D$8:$H$8)+$C$8</f>
        <v>-12000</v>
      </c>
      <c r="F13" s="5">
        <f>NPV(B13,$D$9:$H$9)+$C$9</f>
        <v>200</v>
      </c>
    </row>
    <row r="14" spans="2:6" ht="12.75">
      <c r="B14" s="3">
        <v>0.01</v>
      </c>
      <c r="C14" s="5">
        <f aca="true" t="shared" si="1" ref="C14:C77">NPV(B14,$D$6:$H$6)+$C$6</f>
        <v>1426.7156196625597</v>
      </c>
      <c r="D14" s="5">
        <f aca="true" t="shared" si="2" ref="D14:D77">NPV(B14,$D$7:$H$7)+$C$7</f>
        <v>1242.3625947399491</v>
      </c>
      <c r="E14" s="6">
        <f aca="true" t="shared" si="3" ref="E14:E77">NPV(B14,$D$8:$H$8)+$C$8</f>
        <v>-11272.009339561311</v>
      </c>
      <c r="F14" s="5">
        <f aca="true" t="shared" si="4" ref="F14:F77">NPV(B14,$D$9:$H$9)+$C$9</f>
        <v>184.3530249226111</v>
      </c>
    </row>
    <row r="15" spans="2:6" ht="12.75">
      <c r="B15" s="3">
        <v>0.02</v>
      </c>
      <c r="C15" s="5">
        <f t="shared" si="1"/>
        <v>1356.7297542521023</v>
      </c>
      <c r="D15" s="5">
        <f t="shared" si="2"/>
        <v>1187.3445877154077</v>
      </c>
      <c r="E15" s="6">
        <f t="shared" si="3"/>
        <v>-10586.14694551733</v>
      </c>
      <c r="F15" s="5">
        <f t="shared" si="4"/>
        <v>169.385166536695</v>
      </c>
    </row>
    <row r="16" spans="2:6" ht="12.75">
      <c r="B16" s="3">
        <v>0.03</v>
      </c>
      <c r="C16" s="5">
        <f t="shared" si="1"/>
        <v>1289.8535935972668</v>
      </c>
      <c r="D16" s="5">
        <f t="shared" si="2"/>
        <v>1134.7954962370368</v>
      </c>
      <c r="E16" s="6">
        <f t="shared" si="3"/>
        <v>-9939.731704133734</v>
      </c>
      <c r="F16" s="5">
        <f t="shared" si="4"/>
        <v>155.05809736023014</v>
      </c>
    </row>
    <row r="17" spans="2:6" ht="12.75">
      <c r="B17" s="3">
        <v>0.04</v>
      </c>
      <c r="C17" s="5">
        <f t="shared" si="1"/>
        <v>1225.9111655081028</v>
      </c>
      <c r="D17" s="5">
        <f t="shared" si="2"/>
        <v>1084.5750862526359</v>
      </c>
      <c r="E17" s="6">
        <f t="shared" si="3"/>
        <v>-9330.27512974928</v>
      </c>
      <c r="F17" s="5">
        <f t="shared" si="4"/>
        <v>141.33607925546664</v>
      </c>
    </row>
    <row r="18" spans="2:6" ht="12.75">
      <c r="B18" s="3">
        <v>0.05</v>
      </c>
      <c r="C18" s="5">
        <f t="shared" si="1"/>
        <v>1164.7383353154096</v>
      </c>
      <c r="D18" s="5">
        <f t="shared" si="2"/>
        <v>1036.5525730142324</v>
      </c>
      <c r="E18" s="6">
        <f t="shared" si="3"/>
        <v>-8755.465890779877</v>
      </c>
      <c r="F18" s="5">
        <f t="shared" si="4"/>
        <v>128.1857623011772</v>
      </c>
    </row>
    <row r="19" spans="2:6" ht="12.75">
      <c r="B19" s="3">
        <v>0.06</v>
      </c>
      <c r="C19" s="5">
        <f t="shared" si="1"/>
        <v>1106.1818927828567</v>
      </c>
      <c r="D19" s="5">
        <f t="shared" si="2"/>
        <v>990.6058915847759</v>
      </c>
      <c r="E19" s="6">
        <f t="shared" si="3"/>
        <v>-8213.15570945189</v>
      </c>
      <c r="F19" s="5">
        <f t="shared" si="4"/>
        <v>115.57600119808069</v>
      </c>
    </row>
    <row r="20" spans="2:6" ht="12.75">
      <c r="B20" s="3">
        <v>0.07</v>
      </c>
      <c r="C20" s="5">
        <f t="shared" si="1"/>
        <v>1050.0987179737963</v>
      </c>
      <c r="D20" s="5">
        <f t="shared" si="2"/>
        <v>946.6210304538035</v>
      </c>
      <c r="E20" s="6">
        <f t="shared" si="3"/>
        <v>-7701.346501857051</v>
      </c>
      <c r="F20" s="5">
        <f t="shared" si="4"/>
        <v>103.47768751999291</v>
      </c>
    </row>
    <row r="21" spans="2:6" ht="12.75">
      <c r="B21" s="3">
        <v>0.08</v>
      </c>
      <c r="C21" s="5">
        <f t="shared" si="1"/>
        <v>996.3550185390422</v>
      </c>
      <c r="D21" s="5">
        <f t="shared" si="2"/>
        <v>904.491422238641</v>
      </c>
      <c r="E21" s="6">
        <f t="shared" si="3"/>
        <v>-7218.178638972291</v>
      </c>
      <c r="F21" s="5">
        <f t="shared" si="4"/>
        <v>91.86359630040118</v>
      </c>
    </row>
    <row r="22" spans="2:6" ht="12.75">
      <c r="B22" s="3">
        <v>0.09</v>
      </c>
      <c r="C22" s="5">
        <f t="shared" si="1"/>
        <v>944.825631675858</v>
      </c>
      <c r="D22" s="5">
        <f t="shared" si="2"/>
        <v>864.1173860746314</v>
      </c>
      <c r="E22" s="6">
        <f t="shared" si="3"/>
        <v>-6761.920221745276</v>
      </c>
      <c r="F22" s="5">
        <f t="shared" si="4"/>
        <v>80.70824560122662</v>
      </c>
    </row>
    <row r="23" spans="2:6" ht="12.75">
      <c r="B23" s="3">
        <v>0.1</v>
      </c>
      <c r="C23" s="5">
        <f t="shared" si="1"/>
        <v>895.3933847042235</v>
      </c>
      <c r="D23" s="5">
        <f t="shared" si="2"/>
        <v>825.4056168542882</v>
      </c>
      <c r="E23" s="6">
        <f t="shared" si="3"/>
        <v>-6330.957274403754</v>
      </c>
      <c r="F23" s="5">
        <f t="shared" si="4"/>
        <v>69.98776784993566</v>
      </c>
    </row>
    <row r="24" spans="2:6" ht="12.75">
      <c r="B24" s="3">
        <v>0.11</v>
      </c>
      <c r="C24" s="5">
        <f t="shared" si="1"/>
        <v>847.9485088247322</v>
      </c>
      <c r="D24" s="5">
        <f t="shared" si="2"/>
        <v>788.2687169696958</v>
      </c>
      <c r="E24" s="6">
        <f t="shared" si="3"/>
        <v>-5923.784769972891</v>
      </c>
      <c r="F24" s="5">
        <f t="shared" si="4"/>
        <v>59.67979185503651</v>
      </c>
    </row>
    <row r="25" spans="2:6" ht="12.75">
      <c r="B25" s="3">
        <v>0.12</v>
      </c>
      <c r="C25" s="5">
        <f t="shared" si="1"/>
        <v>802.388101172502</v>
      </c>
      <c r="D25" s="5">
        <f t="shared" si="2"/>
        <v>752.6247666522875</v>
      </c>
      <c r="E25" s="6">
        <f t="shared" si="3"/>
        <v>-5538.998410725436</v>
      </c>
      <c r="F25" s="5">
        <f t="shared" si="4"/>
        <v>49.7633345202147</v>
      </c>
    </row>
    <row r="26" spans="2:6" ht="12.75">
      <c r="B26" s="3">
        <v>0.13</v>
      </c>
      <c r="C26" s="5">
        <f t="shared" si="1"/>
        <v>758.6156307713532</v>
      </c>
      <c r="D26" s="5">
        <f t="shared" si="2"/>
        <v>718.3969293958435</v>
      </c>
      <c r="E26" s="6">
        <f t="shared" si="3"/>
        <v>-5175.287094074436</v>
      </c>
      <c r="F26" s="5">
        <f t="shared" si="4"/>
        <v>40.21870137550957</v>
      </c>
    </row>
    <row r="27" spans="2:6" ht="12.75">
      <c r="B27" s="3">
        <v>0.14</v>
      </c>
      <c r="C27" s="5">
        <f t="shared" si="1"/>
        <v>716.5404844292298</v>
      </c>
      <c r="D27" s="5">
        <f t="shared" si="2"/>
        <v>685.5130892977697</v>
      </c>
      <c r="E27" s="6">
        <f t="shared" si="3"/>
        <v>-4831.426001357366</v>
      </c>
      <c r="F27" s="5">
        <f t="shared" si="4"/>
        <v>31.027395131460025</v>
      </c>
    </row>
    <row r="28" spans="2:6" ht="12.75">
      <c r="B28" s="3">
        <v>0.15</v>
      </c>
      <c r="C28" s="5">
        <f t="shared" si="1"/>
        <v>676.0775490057013</v>
      </c>
      <c r="D28" s="5">
        <f t="shared" si="2"/>
        <v>653.9055174654306</v>
      </c>
      <c r="E28" s="6">
        <f t="shared" si="3"/>
        <v>-4506.270253154631</v>
      </c>
      <c r="F28" s="5">
        <f t="shared" si="4"/>
        <v>22.172031540270666</v>
      </c>
    </row>
    <row r="29" spans="2:6" ht="12.75">
      <c r="B29" s="3">
        <v>0.16</v>
      </c>
      <c r="C29" s="5">
        <f t="shared" si="1"/>
        <v>637.146826830618</v>
      </c>
      <c r="D29" s="5">
        <f t="shared" si="2"/>
        <v>623.5105649127702</v>
      </c>
      <c r="E29" s="6">
        <f t="shared" si="3"/>
        <v>-4198.749080317246</v>
      </c>
      <c r="F29" s="5">
        <f t="shared" si="4"/>
        <v>13.636261917847776</v>
      </c>
    </row>
    <row r="30" spans="2:6" ht="12.75">
      <c r="B30" s="28">
        <v>0.17</v>
      </c>
      <c r="C30" s="34">
        <f t="shared" si="1"/>
        <v>599.6730813646079</v>
      </c>
      <c r="D30" s="34">
        <f t="shared" si="2"/>
        <v>594.2683796216008</v>
      </c>
      <c r="E30" s="27">
        <f t="shared" si="3"/>
        <v>-3907.8604648271607</v>
      </c>
      <c r="F30" s="36">
        <f t="shared" si="4"/>
        <v>5.404701743007024</v>
      </c>
    </row>
    <row r="31" spans="2:6" ht="12.75">
      <c r="B31" s="29">
        <v>0.18</v>
      </c>
      <c r="C31" s="35">
        <f t="shared" si="1"/>
        <v>563.5855104709485</v>
      </c>
      <c r="D31" s="35">
        <f t="shared" si="2"/>
        <v>566.1226456648947</v>
      </c>
      <c r="E31" s="11">
        <f t="shared" si="3"/>
        <v>-3632.6662090415284</v>
      </c>
      <c r="F31" s="37">
        <f t="shared" si="4"/>
        <v>-2.537135193945801</v>
      </c>
    </row>
    <row r="32" spans="2:6" ht="12.75">
      <c r="B32" s="3">
        <v>0.19</v>
      </c>
      <c r="C32" s="5">
        <f t="shared" si="1"/>
        <v>528.8174449184041</v>
      </c>
      <c r="D32" s="5">
        <f t="shared" si="2"/>
        <v>539.020342489345</v>
      </c>
      <c r="E32" s="6">
        <f t="shared" si="3"/>
        <v>-3372.287395841082</v>
      </c>
      <c r="F32" s="5">
        <f t="shared" si="4"/>
        <v>-10.202897570941047</v>
      </c>
    </row>
    <row r="33" spans="2:6" ht="12.75">
      <c r="B33" s="3">
        <v>0.2</v>
      </c>
      <c r="C33" s="5">
        <f t="shared" si="1"/>
        <v>495.30606995884796</v>
      </c>
      <c r="D33" s="5">
        <f t="shared" si="2"/>
        <v>512.9115226337449</v>
      </c>
      <c r="E33" s="6">
        <f t="shared" si="3"/>
        <v>-3125.900205761318</v>
      </c>
      <c r="F33" s="5">
        <f t="shared" si="4"/>
        <v>-17.605452674897094</v>
      </c>
    </row>
    <row r="34" spans="2:6" ht="12.75">
      <c r="B34" s="3">
        <v>0.21</v>
      </c>
      <c r="C34" s="5">
        <f t="shared" si="1"/>
        <v>462.9921680249247</v>
      </c>
      <c r="D34" s="5">
        <f t="shared" si="2"/>
        <v>487.74910632076603</v>
      </c>
      <c r="E34" s="6">
        <f t="shared" si="3"/>
        <v>-2892.732060379938</v>
      </c>
      <c r="F34" s="5">
        <f t="shared" si="4"/>
        <v>-24.756938295841508</v>
      </c>
    </row>
    <row r="35" spans="2:6" ht="12.75">
      <c r="B35" s="3">
        <v>0.22</v>
      </c>
      <c r="C35" s="5">
        <f t="shared" si="1"/>
        <v>431.81988077402207</v>
      </c>
      <c r="D35" s="5">
        <f t="shared" si="2"/>
        <v>463.48869150446353</v>
      </c>
      <c r="E35" s="6">
        <f t="shared" si="3"/>
        <v>-2672.05806410464</v>
      </c>
      <c r="F35" s="5">
        <f t="shared" si="4"/>
        <v>-31.668810730441464</v>
      </c>
    </row>
    <row r="36" spans="2:6" ht="12.75">
      <c r="B36" s="3">
        <v>0.23</v>
      </c>
      <c r="C36" s="5">
        <f t="shared" si="1"/>
        <v>401.73648886771457</v>
      </c>
      <c r="D36" s="5">
        <f t="shared" si="2"/>
        <v>440.08837808604153</v>
      </c>
      <c r="E36" s="6">
        <f t="shared" si="3"/>
        <v>-2463.1977190868465</v>
      </c>
      <c r="F36" s="5">
        <f t="shared" si="4"/>
        <v>-38.35188921832702</v>
      </c>
    </row>
    <row r="37" spans="2:6" ht="12.75">
      <c r="B37" s="3">
        <v>0.24</v>
      </c>
      <c r="C37" s="5">
        <f t="shared" si="1"/>
        <v>372.69220802251516</v>
      </c>
      <c r="D37" s="5">
        <f t="shared" si="2"/>
        <v>417.5086051276895</v>
      </c>
      <c r="E37" s="6">
        <f t="shared" si="3"/>
        <v>-2265.511890310683</v>
      </c>
      <c r="F37" s="5">
        <f t="shared" si="4"/>
        <v>-44.81639710517442</v>
      </c>
    </row>
    <row r="38" spans="2:6" ht="12.75">
      <c r="B38" s="3">
        <v>0.25</v>
      </c>
      <c r="C38" s="5">
        <f t="shared" si="1"/>
        <v>344.6399999999999</v>
      </c>
      <c r="D38" s="5">
        <f t="shared" si="2"/>
        <v>395.7119999999999</v>
      </c>
      <c r="E38" s="6">
        <f t="shared" si="3"/>
        <v>-2078.3999999999996</v>
      </c>
      <c r="F38" s="5">
        <f t="shared" si="4"/>
        <v>-51.072</v>
      </c>
    </row>
    <row r="39" spans="2:6" ht="12.75">
      <c r="B39" s="3">
        <v>0.26</v>
      </c>
      <c r="C39" s="5">
        <f t="shared" si="1"/>
        <v>317.53539732363515</v>
      </c>
      <c r="D39" s="5">
        <f t="shared" si="2"/>
        <v>374.66323849382877</v>
      </c>
      <c r="E39" s="6">
        <f t="shared" si="3"/>
        <v>-1901.2974323739727</v>
      </c>
      <c r="F39" s="5">
        <f t="shared" si="4"/>
        <v>-57.12784117019356</v>
      </c>
    </row>
    <row r="40" spans="2:6" ht="12.75">
      <c r="B40" s="3">
        <v>0.27</v>
      </c>
      <c r="C40" s="5">
        <f t="shared" si="1"/>
        <v>291.33634061736257</v>
      </c>
      <c r="D40" s="5">
        <f t="shared" si="2"/>
        <v>354.32891501357506</v>
      </c>
      <c r="E40" s="6">
        <f t="shared" si="3"/>
        <v>-1733.673131485245</v>
      </c>
      <c r="F40" s="5">
        <f t="shared" si="4"/>
        <v>-62.99257439621255</v>
      </c>
    </row>
    <row r="41" spans="2:6" ht="12.75">
      <c r="B41" s="3">
        <v>0.28</v>
      </c>
      <c r="C41" s="5">
        <f t="shared" si="1"/>
        <v>266.0030275583267</v>
      </c>
      <c r="D41" s="5">
        <f t="shared" si="2"/>
        <v>334.6774220466614</v>
      </c>
      <c r="E41" s="6">
        <f t="shared" si="3"/>
        <v>-1575.0273764133444</v>
      </c>
      <c r="F41" s="5">
        <f t="shared" si="4"/>
        <v>-68.67439448833466</v>
      </c>
    </row>
    <row r="42" spans="2:6" ht="12.75">
      <c r="B42" s="3">
        <v>0.29</v>
      </c>
      <c r="C42" s="5">
        <f t="shared" si="1"/>
        <v>241.49777252418744</v>
      </c>
      <c r="D42" s="5">
        <f t="shared" si="2"/>
        <v>315.6788381743886</v>
      </c>
      <c r="E42" s="6">
        <f t="shared" si="3"/>
        <v>-1424.8897194768306</v>
      </c>
      <c r="F42" s="5">
        <f t="shared" si="4"/>
        <v>-74.18106565020128</v>
      </c>
    </row>
    <row r="43" spans="2:6" ht="12.75">
      <c r="B43" s="3">
        <v>0.3</v>
      </c>
      <c r="C43" s="5">
        <f t="shared" si="1"/>
        <v>217.784876095159</v>
      </c>
      <c r="D43" s="5">
        <f t="shared" si="2"/>
        <v>297.30482395305035</v>
      </c>
      <c r="E43" s="6">
        <f t="shared" si="3"/>
        <v>-1282.8170743859955</v>
      </c>
      <c r="F43" s="5">
        <f t="shared" si="4"/>
        <v>-79.51994785789122</v>
      </c>
    </row>
    <row r="44" spans="2:6" ht="12.75">
      <c r="B44" s="3">
        <v>0.31</v>
      </c>
      <c r="C44" s="5">
        <f t="shared" si="1"/>
        <v>194.8305036431491</v>
      </c>
      <c r="D44" s="5">
        <f t="shared" si="2"/>
        <v>279.5285250519239</v>
      </c>
      <c r="E44" s="6">
        <f t="shared" si="3"/>
        <v>-1148.3919423970783</v>
      </c>
      <c r="F44" s="5">
        <f t="shared" si="4"/>
        <v>-84.69802140877476</v>
      </c>
    </row>
    <row r="45" spans="2:6" ht="12.75">
      <c r="B45" s="3">
        <v>0.32</v>
      </c>
      <c r="C45" s="5">
        <f t="shared" si="1"/>
        <v>172.6025723058408</v>
      </c>
      <c r="D45" s="5">
        <f t="shared" si="2"/>
        <v>262.32448208709695</v>
      </c>
      <c r="E45" s="6">
        <f t="shared" si="3"/>
        <v>-1021.220765561241</v>
      </c>
      <c r="F45" s="5">
        <f t="shared" si="4"/>
        <v>-89.7219097812561</v>
      </c>
    </row>
    <row r="46" spans="2:6" ht="12.75">
      <c r="B46" s="3">
        <v>0.33</v>
      </c>
      <c r="C46" s="5">
        <f t="shared" si="1"/>
        <v>151.0706457030053</v>
      </c>
      <c r="D46" s="5">
        <f t="shared" si="2"/>
        <v>245.6685466375925</v>
      </c>
      <c r="E46" s="6">
        <f t="shared" si="3"/>
        <v>-900.9323970974838</v>
      </c>
      <c r="F46" s="5">
        <f t="shared" si="4"/>
        <v>-94.59790093458685</v>
      </c>
    </row>
    <row r="47" spans="2:6" ht="12.75">
      <c r="B47" s="3">
        <v>0.34</v>
      </c>
      <c r="C47" s="5">
        <f t="shared" si="1"/>
        <v>130.2058358062959</v>
      </c>
      <c r="D47" s="5">
        <f t="shared" si="2"/>
        <v>229.53780297339495</v>
      </c>
      <c r="E47" s="6">
        <f t="shared" si="3"/>
        <v>-787.1766797682394</v>
      </c>
      <c r="F47" s="5">
        <f t="shared" si="4"/>
        <v>-99.33196716709904</v>
      </c>
    </row>
    <row r="48" spans="2:6" ht="12.75">
      <c r="B48" s="3">
        <v>0.35</v>
      </c>
      <c r="C48" s="5">
        <f t="shared" si="1"/>
        <v>109.98071142282788</v>
      </c>
      <c r="D48" s="5">
        <f t="shared" si="2"/>
        <v>213.91049506418847</v>
      </c>
      <c r="E48" s="6">
        <f t="shared" si="3"/>
        <v>-679.6231239076269</v>
      </c>
      <c r="F48" s="5">
        <f t="shared" si="4"/>
        <v>-103.9297836413603</v>
      </c>
    </row>
    <row r="49" spans="2:6" ht="12.75">
      <c r="B49" s="3">
        <v>0.36</v>
      </c>
      <c r="C49" s="5">
        <f t="shared" si="1"/>
        <v>90.3692127974864</v>
      </c>
      <c r="D49" s="5">
        <f t="shared" si="2"/>
        <v>198.76595847328304</v>
      </c>
      <c r="E49" s="6">
        <f t="shared" si="3"/>
        <v>-577.9596774534366</v>
      </c>
      <c r="F49" s="5">
        <f t="shared" si="4"/>
        <v>-108.39674567579686</v>
      </c>
    </row>
    <row r="50" spans="2:6" ht="12.75">
      <c r="B50" s="3">
        <v>0.37</v>
      </c>
      <c r="C50" s="5">
        <f t="shared" si="1"/>
        <v>71.34657187950029</v>
      </c>
      <c r="D50" s="5">
        <f t="shared" si="2"/>
        <v>184.08455677367328</v>
      </c>
      <c r="E50" s="6">
        <f t="shared" si="3"/>
        <v>-481.8915809716091</v>
      </c>
      <c r="F50" s="5">
        <f t="shared" si="4"/>
        <v>-112.73798489417294</v>
      </c>
    </row>
    <row r="51" spans="2:6" ht="12.75">
      <c r="B51" s="3">
        <v>0.38</v>
      </c>
      <c r="C51" s="5">
        <f t="shared" si="1"/>
        <v>52.88923783585915</v>
      </c>
      <c r="D51" s="5">
        <f t="shared" si="2"/>
        <v>169.8476221527452</v>
      </c>
      <c r="E51" s="6">
        <f t="shared" si="3"/>
        <v>-391.1403012421333</v>
      </c>
      <c r="F51" s="5">
        <f t="shared" si="4"/>
        <v>-116.95838431688622</v>
      </c>
    </row>
    <row r="52" spans="2:6" ht="12.75">
      <c r="B52" s="3">
        <v>0.39</v>
      </c>
      <c r="C52" s="5">
        <f t="shared" si="1"/>
        <v>34.97480742782773</v>
      </c>
      <c r="D52" s="5">
        <f t="shared" si="2"/>
        <v>156.03739989909684</v>
      </c>
      <c r="E52" s="6">
        <f t="shared" si="3"/>
        <v>-305.4425375037372</v>
      </c>
      <c r="F52" s="5">
        <f t="shared" si="4"/>
        <v>-121.062592471269</v>
      </c>
    </row>
    <row r="53" spans="2:6" ht="12.75">
      <c r="B53" s="3">
        <v>0.4</v>
      </c>
      <c r="C53" s="5">
        <f t="shared" si="1"/>
        <v>17.581959897661932</v>
      </c>
      <c r="D53" s="5">
        <f t="shared" si="2"/>
        <v>142.6369964895581</v>
      </c>
      <c r="E53" s="6">
        <f t="shared" si="3"/>
        <v>-224.5492949366344</v>
      </c>
      <c r="F53" s="5">
        <f t="shared" si="4"/>
        <v>-125.05503659189617</v>
      </c>
    </row>
    <row r="54" spans="2:6" ht="12.75">
      <c r="B54" s="3">
        <v>0.41</v>
      </c>
      <c r="C54" s="5">
        <f t="shared" si="1"/>
        <v>0.6903960406414171</v>
      </c>
      <c r="D54" s="5">
        <f t="shared" si="2"/>
        <v>129.63033101691042</v>
      </c>
      <c r="E54" s="6">
        <f t="shared" si="3"/>
        <v>-148.22502040152813</v>
      </c>
      <c r="F54" s="5">
        <f t="shared" si="4"/>
        <v>-128.93993497626883</v>
      </c>
    </row>
    <row r="55" spans="2:6" ht="12.75">
      <c r="B55" s="3">
        <v>0.42</v>
      </c>
      <c r="C55" s="5">
        <f t="shared" si="1"/>
        <v>-15.71921883671871</v>
      </c>
      <c r="D55" s="5">
        <f t="shared" si="2"/>
        <v>117.00208971935751</v>
      </c>
      <c r="E55" s="6">
        <f t="shared" si="3"/>
        <v>-76.24679585428203</v>
      </c>
      <c r="F55" s="5">
        <f t="shared" si="4"/>
        <v>-132.7213085560761</v>
      </c>
    </row>
    <row r="56" spans="2:6" ht="12.75">
      <c r="B56" s="30">
        <v>0.43</v>
      </c>
      <c r="C56" s="5">
        <f t="shared" si="1"/>
        <v>-31.665308348016083</v>
      </c>
      <c r="D56" s="5">
        <f t="shared" si="2"/>
        <v>104.7376833915173</v>
      </c>
      <c r="E56" s="36">
        <f t="shared" si="3"/>
        <v>-8.403585221468347</v>
      </c>
      <c r="F56" s="5">
        <f t="shared" si="4"/>
        <v>-136.40299173953326</v>
      </c>
    </row>
    <row r="57" spans="2:6" ht="12.75">
      <c r="B57" s="31">
        <v>0.44</v>
      </c>
      <c r="C57" s="5">
        <f t="shared" si="1"/>
        <v>-47.16543510209726</v>
      </c>
      <c r="D57" s="5">
        <f t="shared" si="2"/>
        <v>92.8232074738778</v>
      </c>
      <c r="E57" s="37">
        <f t="shared" si="3"/>
        <v>55.50446914320946</v>
      </c>
      <c r="F57" s="5">
        <f t="shared" si="4"/>
        <v>-139.988642575975</v>
      </c>
    </row>
    <row r="58" spans="2:6" ht="12.75">
      <c r="B58" s="3">
        <v>0.45</v>
      </c>
      <c r="C58" s="5">
        <f t="shared" si="1"/>
        <v>-62.236347656584144</v>
      </c>
      <c r="D58" s="5">
        <f t="shared" si="2"/>
        <v>81.24540463335325</v>
      </c>
      <c r="E58" s="6">
        <f t="shared" si="3"/>
        <v>115.6667039959566</v>
      </c>
      <c r="F58" s="5">
        <f t="shared" si="4"/>
        <v>-143.4817522899375</v>
      </c>
    </row>
    <row r="59" spans="2:6" ht="12.75">
      <c r="B59" s="3">
        <v>0.46</v>
      </c>
      <c r="C59" s="5">
        <f t="shared" si="1"/>
        <v>-76.89402456637674</v>
      </c>
      <c r="D59" s="5">
        <f t="shared" si="2"/>
        <v>69.99162966196707</v>
      </c>
      <c r="E59" s="6">
        <f t="shared" si="3"/>
        <v>172.26255002762082</v>
      </c>
      <c r="F59" s="5">
        <f t="shared" si="4"/>
        <v>-146.88565422834387</v>
      </c>
    </row>
    <row r="60" spans="2:6" ht="12.75">
      <c r="B60" s="3">
        <v>0.47</v>
      </c>
      <c r="C60" s="5">
        <f t="shared" si="1"/>
        <v>-91.153715727232</v>
      </c>
      <c r="D60" s="5">
        <f t="shared" si="2"/>
        <v>59.04981653386051</v>
      </c>
      <c r="E60" s="6">
        <f t="shared" si="3"/>
        <v>225.4621070143039</v>
      </c>
      <c r="F60" s="5">
        <f t="shared" si="4"/>
        <v>-150.20353226109268</v>
      </c>
    </row>
    <row r="61" spans="2:6" ht="12.75">
      <c r="B61" s="3">
        <v>0.48</v>
      </c>
      <c r="C61" s="5">
        <f t="shared" si="1"/>
        <v>-105.02998119937092</v>
      </c>
      <c r="D61" s="5">
        <f t="shared" si="2"/>
        <v>48.40844747293556</v>
      </c>
      <c r="E61" s="6">
        <f t="shared" si="3"/>
        <v>275.42668209718613</v>
      </c>
      <c r="F61" s="5">
        <f t="shared" si="4"/>
        <v>-153.43842867230666</v>
      </c>
    </row>
    <row r="62" spans="2:6" ht="12.75">
      <c r="B62" s="3">
        <v>0.49</v>
      </c>
      <c r="C62" s="5">
        <f t="shared" si="1"/>
        <v>-118.53672768218564</v>
      </c>
      <c r="D62" s="5">
        <f t="shared" si="2"/>
        <v>38.056523894519955</v>
      </c>
      <c r="E62" s="6">
        <f t="shared" si="3"/>
        <v>322.3092937797037</v>
      </c>
      <c r="F62" s="5">
        <f t="shared" si="4"/>
        <v>-156.59325157670563</v>
      </c>
    </row>
    <row r="63" spans="2:6" ht="12.75">
      <c r="B63" s="3">
        <v>0.5</v>
      </c>
      <c r="C63" s="5">
        <f t="shared" si="1"/>
        <v>-131.68724279835408</v>
      </c>
      <c r="D63" s="5">
        <f t="shared" si="2"/>
        <v>27.98353909465027</v>
      </c>
      <c r="E63" s="6">
        <f t="shared" si="3"/>
        <v>366.25514403292163</v>
      </c>
      <c r="F63" s="5">
        <f t="shared" si="4"/>
        <v>-159.67078189300412</v>
      </c>
    </row>
    <row r="64" spans="2:6" ht="12.75">
      <c r="B64" s="3">
        <v>0.51</v>
      </c>
      <c r="C64" s="5">
        <f t="shared" si="1"/>
        <v>-144.49422733395352</v>
      </c>
      <c r="D64" s="5">
        <f t="shared" si="2"/>
        <v>18.179452569923342</v>
      </c>
      <c r="E64" s="6">
        <f t="shared" si="3"/>
        <v>407.40206071879584</v>
      </c>
      <c r="F64" s="5">
        <f t="shared" si="4"/>
        <v>-162.67367990387683</v>
      </c>
    </row>
    <row r="65" spans="2:6" ht="12.75">
      <c r="B65" s="3">
        <v>0.52</v>
      </c>
      <c r="C65" s="5">
        <f t="shared" si="1"/>
        <v>-156.96982557038314</v>
      </c>
      <c r="D65" s="5">
        <f t="shared" si="2"/>
        <v>8.63466585948288</v>
      </c>
      <c r="E65" s="6">
        <f t="shared" si="3"/>
        <v>445.8809123746669</v>
      </c>
      <c r="F65" s="5">
        <f t="shared" si="4"/>
        <v>-165.6044914298661</v>
      </c>
    </row>
    <row r="66" spans="2:6" ht="12.75">
      <c r="B66" s="3">
        <v>0.53</v>
      </c>
      <c r="C66" s="5">
        <f t="shared" si="1"/>
        <v>-169.12565383398294</v>
      </c>
      <c r="D66" s="5">
        <f t="shared" si="2"/>
        <v>-0.6600001913693632</v>
      </c>
      <c r="E66" s="6">
        <f t="shared" si="3"/>
        <v>481.8159972495214</v>
      </c>
      <c r="F66" s="5">
        <f t="shared" si="4"/>
        <v>-168.4656536426136</v>
      </c>
    </row>
    <row r="67" spans="2:6" ht="12.75">
      <c r="B67" s="3">
        <v>0.54</v>
      </c>
      <c r="C67" s="5">
        <f t="shared" si="1"/>
        <v>-180.97282738011825</v>
      </c>
      <c r="D67" s="5">
        <f t="shared" si="2"/>
        <v>-9.71332683915955</v>
      </c>
      <c r="E67" s="6">
        <f t="shared" si="3"/>
        <v>515.325408342118</v>
      </c>
      <c r="F67" s="5">
        <f t="shared" si="4"/>
        <v>-171.25950054095875</v>
      </c>
    </row>
    <row r="68" spans="2:6" ht="12.75">
      <c r="B68" s="3">
        <v>0.55</v>
      </c>
      <c r="C68" s="5">
        <f t="shared" si="1"/>
        <v>-192.52198572007967</v>
      </c>
      <c r="D68" s="5">
        <f t="shared" si="2"/>
        <v>-18.53371760832181</v>
      </c>
      <c r="E68" s="6">
        <f t="shared" si="3"/>
        <v>546.5213760617626</v>
      </c>
      <c r="F68" s="5">
        <f t="shared" si="4"/>
        <v>-173.98826811175783</v>
      </c>
    </row>
    <row r="69" spans="2:6" ht="12.75">
      <c r="B69" s="3">
        <v>0.56</v>
      </c>
      <c r="C69" s="5">
        <f t="shared" si="1"/>
        <v>-203.78331649139943</v>
      </c>
      <c r="D69" s="5">
        <f t="shared" si="2"/>
        <v>-27.129217295683702</v>
      </c>
      <c r="E69" s="6">
        <f t="shared" si="3"/>
        <v>575.5105900136605</v>
      </c>
      <c r="F69" s="5">
        <f t="shared" si="4"/>
        <v>-176.6540991957158</v>
      </c>
    </row>
    <row r="70" spans="2:6" ht="12.75">
      <c r="B70" s="3">
        <v>0.57</v>
      </c>
      <c r="C70" s="5">
        <f t="shared" si="1"/>
        <v>-214.76657796504435</v>
      </c>
      <c r="D70" s="5">
        <f t="shared" si="2"/>
        <v>-35.50752988795921</v>
      </c>
      <c r="E70" s="6">
        <f t="shared" si="3"/>
        <v>602.3945013012226</v>
      </c>
      <c r="F70" s="5">
        <f t="shared" si="4"/>
        <v>-179.2590480770853</v>
      </c>
    </row>
    <row r="71" spans="2:6" ht="12.75">
      <c r="B71" s="3">
        <v>0.58</v>
      </c>
      <c r="C71" s="5">
        <f t="shared" si="1"/>
        <v>-225.48112027633977</v>
      </c>
      <c r="D71" s="5">
        <f t="shared" si="2"/>
        <v>-43.676035461578294</v>
      </c>
      <c r="E71" s="6">
        <f t="shared" si="3"/>
        <v>627.269606636808</v>
      </c>
      <c r="F71" s="5">
        <f t="shared" si="4"/>
        <v>-181.80508481476167</v>
      </c>
    </row>
    <row r="72" spans="2:6" ht="12.75">
      <c r="B72" s="3">
        <v>0.59</v>
      </c>
      <c r="C72" s="5">
        <f t="shared" si="1"/>
        <v>-235.93590546039547</v>
      </c>
      <c r="D72" s="5">
        <f t="shared" si="2"/>
        <v>-51.64180612932262</v>
      </c>
      <c r="E72" s="6">
        <f t="shared" si="3"/>
        <v>650.2277154593976</v>
      </c>
      <c r="F72" s="5">
        <f t="shared" si="4"/>
        <v>-184.2940993310728</v>
      </c>
    </row>
    <row r="73" spans="2:6" ht="12.75">
      <c r="B73" s="3">
        <v>0.6</v>
      </c>
      <c r="C73" s="5">
        <f t="shared" si="1"/>
        <v>-246.1395263671875</v>
      </c>
      <c r="D73" s="5">
        <f t="shared" si="2"/>
        <v>-59.41162109375</v>
      </c>
      <c r="E73" s="6">
        <f t="shared" si="3"/>
        <v>671.3562011718759</v>
      </c>
      <c r="F73" s="5">
        <f t="shared" si="4"/>
        <v>-186.7279052734375</v>
      </c>
    </row>
    <row r="74" spans="2:6" ht="12.75">
      <c r="B74" s="3">
        <v>0.61</v>
      </c>
      <c r="C74" s="5">
        <f t="shared" si="1"/>
        <v>-256.10022452623446</v>
      </c>
      <c r="D74" s="5">
        <f t="shared" si="2"/>
        <v>-66.9919808632236</v>
      </c>
      <c r="E74" s="6">
        <f t="shared" si="3"/>
        <v>690.7382375314473</v>
      </c>
      <c r="F74" s="5">
        <f t="shared" si="4"/>
        <v>-189.10824366301085</v>
      </c>
    </row>
    <row r="75" spans="2:6" ht="12.75">
      <c r="B75" s="3">
        <v>0.62</v>
      </c>
      <c r="C75" s="5">
        <f t="shared" si="1"/>
        <v>-265.8259070260194</v>
      </c>
      <c r="D75" s="5">
        <f t="shared" si="2"/>
        <v>-74.38912068254388</v>
      </c>
      <c r="E75" s="6">
        <f t="shared" si="3"/>
        <v>708.4530211536867</v>
      </c>
      <c r="F75" s="5">
        <f t="shared" si="4"/>
        <v>-191.43678634347546</v>
      </c>
    </row>
    <row r="76" spans="2:6" ht="12.75">
      <c r="B76" s="3">
        <v>0.63</v>
      </c>
      <c r="C76" s="5">
        <f t="shared" si="1"/>
        <v>-275.3241624688459</v>
      </c>
      <c r="D76" s="5">
        <f t="shared" si="2"/>
        <v>-81.60902322661036</v>
      </c>
      <c r="E76" s="6">
        <f t="shared" si="3"/>
        <v>724.5759810231175</v>
      </c>
      <c r="F76" s="5">
        <f t="shared" si="4"/>
        <v>-193.7151392422354</v>
      </c>
    </row>
    <row r="77" spans="2:6" ht="12.75">
      <c r="B77" s="3">
        <v>0.64</v>
      </c>
      <c r="C77" s="5">
        <f t="shared" si="1"/>
        <v>-284.6022760577141</v>
      </c>
      <c r="D77" s="5">
        <f t="shared" si="2"/>
        <v>-88.65743060226885</v>
      </c>
      <c r="E77" s="6">
        <f t="shared" si="3"/>
        <v>739.1789758409222</v>
      </c>
      <c r="F77" s="5">
        <f t="shared" si="4"/>
        <v>-195.94484545544526</v>
      </c>
    </row>
    <row r="78" spans="2:6" ht="12.75">
      <c r="B78" s="3">
        <v>0.65</v>
      </c>
      <c r="C78" s="5">
        <f aca="true" t="shared" si="5" ref="C78:C98">NPV(B78,$D$6:$H$6)+$C$6</f>
        <v>-293.66724386797387</v>
      </c>
      <c r="D78" s="5">
        <f aca="true" t="shared" si="6" ref="D78:D98">NPV(B78,$D$7:$H$7)+$C$7</f>
        <v>-95.53985570043966</v>
      </c>
      <c r="E78" s="6">
        <f aca="true" t="shared" si="7" ref="E78:E98">NPV(B78,$D$8:$H$8)+$C$8</f>
        <v>752.3304799826601</v>
      </c>
      <c r="F78" s="5">
        <f aca="true" t="shared" si="8" ref="F78:F98">NPV(B78,$D$9:$H$9)+$C$9</f>
        <v>-198.12738816753418</v>
      </c>
    </row>
    <row r="79" spans="2:6" ht="12.75">
      <c r="B79" s="3">
        <v>0.66</v>
      </c>
      <c r="C79" s="5">
        <f t="shared" si="5"/>
        <v>-302.5257863529997</v>
      </c>
      <c r="D79" s="5">
        <f t="shared" si="6"/>
        <v>-102.26159293782143</v>
      </c>
      <c r="E79" s="6">
        <f t="shared" si="7"/>
        <v>764.0957587854973</v>
      </c>
      <c r="F79" s="5">
        <f t="shared" si="8"/>
        <v>-200.26419341517826</v>
      </c>
    </row>
    <row r="80" spans="2:6" ht="12.75">
      <c r="B80" s="3">
        <v>0.67</v>
      </c>
      <c r="C80" s="5">
        <f t="shared" si="5"/>
        <v>-311.18436112983477</v>
      </c>
      <c r="D80" s="5">
        <f t="shared" si="6"/>
        <v>-108.82772842482598</v>
      </c>
      <c r="E80" s="6">
        <f t="shared" si="7"/>
        <v>774.5370338351204</v>
      </c>
      <c r="F80" s="5">
        <f t="shared" si="8"/>
        <v>-202.35663270500893</v>
      </c>
    </row>
    <row r="81" spans="2:6" ht="12.75">
      <c r="B81" s="3">
        <v>0.68</v>
      </c>
      <c r="C81" s="5">
        <f t="shared" si="5"/>
        <v>-319.6491750877367</v>
      </c>
      <c r="D81" s="5">
        <f t="shared" si="6"/>
        <v>-115.24314959399885</v>
      </c>
      <c r="E81" s="6">
        <f t="shared" si="7"/>
        <v>783.7136388767067</v>
      </c>
      <c r="F81" s="5">
        <f t="shared" si="8"/>
        <v>-204.40602549373781</v>
      </c>
    </row>
    <row r="82" spans="2:6" ht="12.75">
      <c r="B82" s="3">
        <v>0.69</v>
      </c>
      <c r="C82" s="5">
        <f t="shared" si="5"/>
        <v>-327.9261958597143</v>
      </c>
      <c r="D82" s="5">
        <f t="shared" si="6"/>
        <v>-121.5125543209075</v>
      </c>
      <c r="E82" s="6">
        <f t="shared" si="7"/>
        <v>791.6821669320452</v>
      </c>
      <c r="F82" s="5">
        <f t="shared" si="8"/>
        <v>-206.4136415388067</v>
      </c>
    </row>
    <row r="83" spans="2:6" ht="12.75">
      <c r="B83" s="3">
        <v>0.7</v>
      </c>
      <c r="C83" s="5">
        <f t="shared" si="5"/>
        <v>-336.021162694553</v>
      </c>
      <c r="D83" s="5">
        <f t="shared" si="6"/>
        <v>-127.6404595674071</v>
      </c>
      <c r="E83" s="6">
        <f t="shared" si="7"/>
        <v>798.4966091655733</v>
      </c>
      <c r="F83" s="5">
        <f t="shared" si="8"/>
        <v>-208.3807031271459</v>
      </c>
    </row>
    <row r="84" spans="2:6" ht="12.75">
      <c r="B84" s="3">
        <v>0.71</v>
      </c>
      <c r="C84" s="5">
        <f t="shared" si="5"/>
        <v>-343.9395967643717</v>
      </c>
      <c r="D84" s="5">
        <f t="shared" si="6"/>
        <v>-133.63120957524</v>
      </c>
      <c r="E84" s="6">
        <f t="shared" si="7"/>
        <v>804.208486005733</v>
      </c>
      <c r="F84" s="5">
        <f t="shared" si="8"/>
        <v>-210.3083871891316</v>
      </c>
    </row>
    <row r="85" spans="2:6" ht="12.75">
      <c r="B85" s="3">
        <v>0.72</v>
      </c>
      <c r="C85" s="5">
        <f t="shared" si="5"/>
        <v>-351.6868109405118</v>
      </c>
      <c r="D85" s="5">
        <f t="shared" si="6"/>
        <v>-139.4889836361304</v>
      </c>
      <c r="E85" s="6">
        <f t="shared" si="7"/>
        <v>808.8669709943124</v>
      </c>
      <c r="F85" s="5">
        <f t="shared" si="8"/>
        <v>-212.1978273043814</v>
      </c>
    </row>
    <row r="86" spans="2:6" ht="12.75">
      <c r="B86" s="3">
        <v>0.73</v>
      </c>
      <c r="C86" s="5">
        <f t="shared" si="5"/>
        <v>-359.2679190684503</v>
      </c>
      <c r="D86" s="5">
        <f t="shared" si="6"/>
        <v>-145.21780346285277</v>
      </c>
      <c r="E86" s="6">
        <f t="shared" si="7"/>
        <v>812.5190078049663</v>
      </c>
      <c r="F86" s="5">
        <f t="shared" si="8"/>
        <v>-214.0501156055976</v>
      </c>
    </row>
    <row r="87" spans="2:6" ht="12.75">
      <c r="B87" s="3">
        <v>0.74</v>
      </c>
      <c r="C87" s="5">
        <f t="shared" si="5"/>
        <v>-366.68784477047734</v>
      </c>
      <c r="D87" s="5">
        <f t="shared" si="6"/>
        <v>-150.821540184198</v>
      </c>
      <c r="E87" s="6">
        <f t="shared" si="7"/>
        <v>815.2094208432372</v>
      </c>
      <c r="F87" s="5">
        <f t="shared" si="8"/>
        <v>-215.86630458627934</v>
      </c>
    </row>
    <row r="88" spans="2:6" ht="12.75">
      <c r="B88" s="3">
        <v>0.75</v>
      </c>
      <c r="C88" s="5">
        <f t="shared" si="5"/>
        <v>-373.95132980305823</v>
      </c>
      <c r="D88" s="5">
        <f t="shared" si="6"/>
        <v>-156.30392098530376</v>
      </c>
      <c r="E88" s="6">
        <f t="shared" si="7"/>
        <v>816.9810198131727</v>
      </c>
      <c r="F88" s="5">
        <f t="shared" si="8"/>
        <v>-217.64740881775447</v>
      </c>
    </row>
    <row r="89" spans="2:6" ht="12.75">
      <c r="B89" s="3">
        <v>0.76</v>
      </c>
      <c r="C89" s="5">
        <f t="shared" si="5"/>
        <v>-381.0629419941123</v>
      </c>
      <c r="D89" s="5">
        <f t="shared" si="6"/>
        <v>-161.6685354134715</v>
      </c>
      <c r="E89" s="6">
        <f t="shared" si="7"/>
        <v>817.8746986106107</v>
      </c>
      <c r="F89" s="5">
        <f t="shared" si="8"/>
        <v>-219.3944065806406</v>
      </c>
    </row>
    <row r="90" spans="2:6" ht="12.75">
      <c r="B90" s="8">
        <v>0.8</v>
      </c>
      <c r="C90" s="5">
        <f t="shared" si="5"/>
        <v>-408.07634337584045</v>
      </c>
      <c r="D90" s="5">
        <f t="shared" si="6"/>
        <v>-182.01663025622793</v>
      </c>
      <c r="E90" s="9">
        <f t="shared" si="7"/>
        <v>813.4261376145232</v>
      </c>
      <c r="F90" s="5">
        <f t="shared" si="8"/>
        <v>-226.05971311961255</v>
      </c>
    </row>
    <row r="91" spans="2:6" ht="12.75">
      <c r="B91" s="8">
        <v>0.85</v>
      </c>
      <c r="C91" s="5">
        <f t="shared" si="5"/>
        <v>-438.9098678057844</v>
      </c>
      <c r="D91" s="5">
        <f t="shared" si="6"/>
        <v>-205.18194829868162</v>
      </c>
      <c r="E91" s="9">
        <f t="shared" si="7"/>
        <v>792.3228407631823</v>
      </c>
      <c r="F91" s="5">
        <f t="shared" si="8"/>
        <v>-233.72791950710283</v>
      </c>
    </row>
    <row r="92" spans="2:6" ht="12.75">
      <c r="B92" s="8">
        <v>0.9</v>
      </c>
      <c r="C92" s="5">
        <f t="shared" si="5"/>
        <v>-466.8811707447885</v>
      </c>
      <c r="D92" s="5">
        <f t="shared" si="6"/>
        <v>-226.13651554319915</v>
      </c>
      <c r="E92" s="9">
        <f t="shared" si="7"/>
        <v>757.2625327177948</v>
      </c>
      <c r="F92" s="5">
        <f t="shared" si="8"/>
        <v>-240.7446552015893</v>
      </c>
    </row>
    <row r="93" spans="2:6" ht="12.75">
      <c r="B93" s="32">
        <v>1</v>
      </c>
      <c r="C93" s="5">
        <f t="shared" si="5"/>
        <v>-515.625</v>
      </c>
      <c r="D93" s="5">
        <f t="shared" si="6"/>
        <v>-262.5</v>
      </c>
      <c r="E93" s="25">
        <f t="shared" si="7"/>
        <v>656.25</v>
      </c>
      <c r="F93" s="5">
        <f t="shared" si="8"/>
        <v>-253.125</v>
      </c>
    </row>
    <row r="94" spans="2:6" ht="12.75">
      <c r="B94" s="33">
        <v>1.5</v>
      </c>
      <c r="C94" s="5">
        <f t="shared" si="5"/>
        <v>-670.08</v>
      </c>
      <c r="D94" s="5">
        <f t="shared" si="6"/>
        <v>-376.06399999999996</v>
      </c>
      <c r="E94" s="26">
        <f t="shared" si="7"/>
        <v>-91.19999999999982</v>
      </c>
      <c r="F94" s="5">
        <f t="shared" si="8"/>
        <v>-294.016</v>
      </c>
    </row>
    <row r="95" spans="2:6" ht="12.75">
      <c r="B95" s="8">
        <v>2</v>
      </c>
      <c r="C95" s="5">
        <f t="shared" si="5"/>
        <v>-751.0288065843622</v>
      </c>
      <c r="D95" s="5">
        <f t="shared" si="6"/>
        <v>-434.156378600823</v>
      </c>
      <c r="E95" s="9">
        <f t="shared" si="7"/>
        <v>-847.7366255144043</v>
      </c>
      <c r="F95" s="5">
        <f t="shared" si="8"/>
        <v>-316.87242798353907</v>
      </c>
    </row>
    <row r="96" spans="2:6" ht="12.75">
      <c r="B96" s="8">
        <v>3</v>
      </c>
      <c r="C96" s="5">
        <f t="shared" si="5"/>
        <v>-833.49609375</v>
      </c>
      <c r="D96" s="5">
        <f t="shared" si="6"/>
        <v>-491.796875</v>
      </c>
      <c r="E96" s="9">
        <f t="shared" si="7"/>
        <v>-2024.4140625</v>
      </c>
      <c r="F96" s="5">
        <f t="shared" si="8"/>
        <v>-341.69921875</v>
      </c>
    </row>
    <row r="97" spans="2:6" ht="12.75">
      <c r="B97" s="8">
        <v>4</v>
      </c>
      <c r="C97" s="5">
        <f t="shared" si="5"/>
        <v>-875.04</v>
      </c>
      <c r="D97" s="5">
        <f t="shared" si="6"/>
        <v>-520.032</v>
      </c>
      <c r="E97" s="9">
        <f t="shared" si="7"/>
        <v>-2841.6000000000004</v>
      </c>
      <c r="F97" s="5">
        <f t="shared" si="8"/>
        <v>-355.008</v>
      </c>
    </row>
    <row r="98" spans="2:6" ht="12.75">
      <c r="B98" s="10">
        <v>5</v>
      </c>
      <c r="C98" s="7">
        <f t="shared" si="5"/>
        <v>-900.0128600823045</v>
      </c>
      <c r="D98" s="7">
        <f t="shared" si="6"/>
        <v>-536.6769547325102</v>
      </c>
      <c r="E98" s="11">
        <f t="shared" si="7"/>
        <v>-3431.970164609054</v>
      </c>
      <c r="F98" s="7">
        <f t="shared" si="8"/>
        <v>-363.33590534979425</v>
      </c>
    </row>
  </sheetData>
  <printOptions/>
  <pageMargins left="0.75" right="0.75" top="1" bottom="1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Plaza Vidaurre</dc:creator>
  <cp:keywords/>
  <dc:description/>
  <cp:lastModifiedBy>Marco Plaza Vidaurre</cp:lastModifiedBy>
  <cp:lastPrinted>2003-12-24T04:27:39Z</cp:lastPrinted>
  <dcterms:created xsi:type="dcterms:W3CDTF">2003-12-24T02:41:50Z</dcterms:created>
  <dcterms:modified xsi:type="dcterms:W3CDTF">2004-01-14T16:49:47Z</dcterms:modified>
  <cp:category/>
  <cp:version/>
  <cp:contentType/>
  <cp:contentStatus/>
</cp:coreProperties>
</file>